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Tanya\Documents\BOOOK KEEPING WEBSITE-20260320T014636Z-1-001\BOOOK KEEPING WEBSITE\free-excel-templates\"/>
    </mc:Choice>
  </mc:AlternateContent>
  <xr:revisionPtr revIDLastSave="0" documentId="13_ncr:1_{550172E6-7903-43B6-BEA6-83A0E97EAEBF}" xr6:coauthVersionLast="47" xr6:coauthVersionMax="47" xr10:uidLastSave="{00000000-0000-0000-0000-000000000000}"/>
  <bookViews>
    <workbookView xWindow="-108" yWindow="-108" windowWidth="23256" windowHeight="13896" activeTab="5" xr2:uid="{00000000-000D-0000-FFFF-FFFF00000000}"/>
  </bookViews>
  <sheets>
    <sheet name="Stock Reorder Guide" sheetId="1" r:id="rId1"/>
    <sheet name="Settings" sheetId="2" r:id="rId2"/>
    <sheet name="Suppliers" sheetId="3" r:id="rId3"/>
    <sheet name="Inventory" sheetId="4" r:id="rId4"/>
    <sheet name="ReorderList" sheetId="5" r:id="rId5"/>
    <sheet name="PurchaseOrder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5" l="1" a="1"/>
  <c r="L6" i="5" s="1"/>
  <c r="L7" i="5" a="1"/>
  <c r="L7" i="5"/>
  <c r="L8" i="5" a="1"/>
  <c r="L8" i="5"/>
  <c r="L9" i="5" a="1"/>
  <c r="L9" i="5"/>
  <c r="L10" i="5" a="1"/>
  <c r="L10" i="5"/>
  <c r="L11" i="5" a="1"/>
  <c r="L11" i="5"/>
  <c r="L12" i="5" a="1"/>
  <c r="L12" i="5"/>
  <c r="L13" i="5" a="1"/>
  <c r="L13" i="5"/>
  <c r="L14" i="5" a="1"/>
  <c r="L14" i="5" s="1"/>
  <c r="L15" i="5" a="1"/>
  <c r="L15" i="5"/>
  <c r="L16" i="5" a="1"/>
  <c r="L16" i="5"/>
  <c r="L17" i="5" a="1"/>
  <c r="L17" i="5"/>
  <c r="L18" i="5" a="1"/>
  <c r="L18" i="5"/>
  <c r="L19" i="5" a="1"/>
  <c r="L19" i="5"/>
  <c r="L20" i="5" a="1"/>
  <c r="L20" i="5"/>
  <c r="L21" i="5" a="1"/>
  <c r="L21" i="5"/>
  <c r="L22" i="5" a="1"/>
  <c r="L22" i="5" s="1"/>
  <c r="L23" i="5" a="1"/>
  <c r="L23" i="5"/>
  <c r="L24" i="5" a="1"/>
  <c r="L24" i="5"/>
  <c r="L25" i="5" a="1"/>
  <c r="L25" i="5"/>
  <c r="L26" i="5" a="1"/>
  <c r="L26" i="5"/>
  <c r="L27" i="5" a="1"/>
  <c r="L27" i="5"/>
  <c r="L28" i="5" a="1"/>
  <c r="L28" i="5"/>
  <c r="L29" i="5" a="1"/>
  <c r="L29" i="5"/>
  <c r="L30" i="5" a="1"/>
  <c r="L30" i="5" s="1"/>
  <c r="L31" i="5" a="1"/>
  <c r="L31" i="5"/>
  <c r="L32" i="5" a="1"/>
  <c r="L32" i="5"/>
  <c r="L33" i="5" a="1"/>
  <c r="L33" i="5"/>
  <c r="L34" i="5" a="1"/>
  <c r="L34" i="5"/>
  <c r="L35" i="5" a="1"/>
  <c r="L35" i="5"/>
  <c r="L36" i="5" a="1"/>
  <c r="L36" i="5"/>
  <c r="L37" i="5" a="1"/>
  <c r="L37" i="5"/>
  <c r="L38" i="5" a="1"/>
  <c r="L38" i="5" s="1"/>
  <c r="L39" i="5" a="1"/>
  <c r="L39" i="5"/>
  <c r="L40" i="5" a="1"/>
  <c r="L40" i="5"/>
  <c r="L41" i="5" a="1"/>
  <c r="L41" i="5"/>
  <c r="L42" i="5" a="1"/>
  <c r="L42" i="5"/>
  <c r="L43" i="5" a="1"/>
  <c r="L43" i="5"/>
  <c r="L44" i="5" a="1"/>
  <c r="L44" i="5"/>
  <c r="L45" i="5" a="1"/>
  <c r="L45" i="5"/>
  <c r="L46" i="5" a="1"/>
  <c r="L46" i="5" s="1"/>
  <c r="L47" i="5" a="1"/>
  <c r="L47" i="5"/>
  <c r="L48" i="5" a="1"/>
  <c r="L48" i="5"/>
  <c r="L49" i="5" a="1"/>
  <c r="L49" i="5"/>
  <c r="L50" i="5" a="1"/>
  <c r="L50" i="5"/>
  <c r="L51" i="5" a="1"/>
  <c r="L51" i="5"/>
  <c r="L52" i="5" a="1"/>
  <c r="L52" i="5"/>
  <c r="L53" i="5" a="1"/>
  <c r="L53" i="5"/>
  <c r="L54" i="5" a="1"/>
  <c r="L54" i="5" s="1"/>
  <c r="L55" i="5" a="1"/>
  <c r="L55" i="5"/>
  <c r="L56" i="5" a="1"/>
  <c r="L56" i="5"/>
  <c r="L57" i="5" a="1"/>
  <c r="L57" i="5"/>
  <c r="L58" i="5" a="1"/>
  <c r="L58" i="5"/>
  <c r="L59" i="5" a="1"/>
  <c r="L59" i="5"/>
  <c r="L60" i="5" a="1"/>
  <c r="L60" i="5"/>
  <c r="L61" i="5" a="1"/>
  <c r="L61" i="5"/>
  <c r="L62" i="5" a="1"/>
  <c r="L62" i="5" s="1"/>
  <c r="L63" i="5" a="1"/>
  <c r="L63" i="5"/>
  <c r="L64" i="5" a="1"/>
  <c r="L64" i="5"/>
  <c r="L65" i="5" a="1"/>
  <c r="L65" i="5"/>
  <c r="L66" i="5" a="1"/>
  <c r="L66" i="5"/>
  <c r="L67" i="5" a="1"/>
  <c r="L67" i="5"/>
  <c r="L68" i="5" a="1"/>
  <c r="L68" i="5"/>
  <c r="L69" i="5" a="1"/>
  <c r="L69" i="5"/>
  <c r="L70" i="5" a="1"/>
  <c r="L70" i="5" s="1"/>
  <c r="L71" i="5" a="1"/>
  <c r="L71" i="5"/>
  <c r="L72" i="5" a="1"/>
  <c r="L72" i="5"/>
  <c r="L73" i="5" a="1"/>
  <c r="L73" i="5"/>
  <c r="L74" i="5" a="1"/>
  <c r="L74" i="5"/>
  <c r="L75" i="5" a="1"/>
  <c r="L75" i="5"/>
  <c r="L76" i="5" a="1"/>
  <c r="L76" i="5"/>
  <c r="L77" i="5" a="1"/>
  <c r="L77" i="5"/>
  <c r="L78" i="5" a="1"/>
  <c r="L78" i="5" s="1"/>
  <c r="L79" i="5" a="1"/>
  <c r="L79" i="5"/>
  <c r="L80" i="5" a="1"/>
  <c r="L80" i="5"/>
  <c r="L81" i="5" a="1"/>
  <c r="L81" i="5"/>
  <c r="L82" i="5" a="1"/>
  <c r="L82" i="5"/>
  <c r="L83" i="5" a="1"/>
  <c r="L83" i="5"/>
  <c r="L84" i="5" a="1"/>
  <c r="L84" i="5"/>
  <c r="L85" i="5" a="1"/>
  <c r="L85" i="5"/>
  <c r="L86" i="5" a="1"/>
  <c r="L86" i="5" s="1"/>
  <c r="L87" i="5" a="1"/>
  <c r="L87" i="5"/>
  <c r="L88" i="5" a="1"/>
  <c r="L88" i="5"/>
  <c r="L89" i="5" a="1"/>
  <c r="L89" i="5"/>
  <c r="L90" i="5" a="1"/>
  <c r="L90" i="5"/>
  <c r="L91" i="5" a="1"/>
  <c r="L91" i="5"/>
  <c r="L92" i="5" a="1"/>
  <c r="L92" i="5"/>
  <c r="L93" i="5" a="1"/>
  <c r="L93" i="5"/>
  <c r="L94" i="5" a="1"/>
  <c r="L94" i="5" s="1"/>
  <c r="L95" i="5" a="1"/>
  <c r="L95" i="5"/>
  <c r="L96" i="5" a="1"/>
  <c r="L96" i="5"/>
  <c r="L97" i="5" a="1"/>
  <c r="L97" i="5"/>
  <c r="L98" i="5" a="1"/>
  <c r="L98" i="5"/>
  <c r="L99" i="5" a="1"/>
  <c r="L99" i="5"/>
  <c r="L100" i="5" a="1"/>
  <c r="L100" i="5"/>
  <c r="L101" i="5" a="1"/>
  <c r="L101" i="5"/>
  <c r="L102" i="5" a="1"/>
  <c r="L102" i="5" s="1"/>
  <c r="L103" i="5" a="1"/>
  <c r="L103" i="5"/>
  <c r="L104" i="5" a="1"/>
  <c r="L104" i="5"/>
  <c r="L105" i="5" a="1"/>
  <c r="L105" i="5"/>
  <c r="L106" i="5" a="1"/>
  <c r="L106" i="5"/>
  <c r="L107" i="5" a="1"/>
  <c r="L107" i="5"/>
  <c r="L108" i="5" a="1"/>
  <c r="L108" i="5"/>
  <c r="L109" i="5" a="1"/>
  <c r="L109" i="5"/>
  <c r="L110" i="5" a="1"/>
  <c r="L110" i="5" s="1"/>
  <c r="L111" i="5" a="1"/>
  <c r="L111" i="5"/>
  <c r="L112" i="5" a="1"/>
  <c r="L112" i="5"/>
  <c r="L113" i="5" a="1"/>
  <c r="L113" i="5"/>
  <c r="L114" i="5" a="1"/>
  <c r="L114" i="5"/>
  <c r="L115" i="5" a="1"/>
  <c r="L115" i="5"/>
  <c r="L116" i="5" a="1"/>
  <c r="L116" i="5"/>
  <c r="L117" i="5" a="1"/>
  <c r="L117" i="5"/>
  <c r="L118" i="5" a="1"/>
  <c r="L118" i="5" s="1"/>
  <c r="L119" i="5" a="1"/>
  <c r="L119" i="5"/>
  <c r="L120" i="5" a="1"/>
  <c r="L120" i="5"/>
  <c r="L121" i="5" a="1"/>
  <c r="L121" i="5"/>
  <c r="L122" i="5" a="1"/>
  <c r="L122" i="5"/>
  <c r="L123" i="5" a="1"/>
  <c r="L123" i="5"/>
  <c r="L124" i="5" a="1"/>
  <c r="L124" i="5"/>
  <c r="L125" i="5" a="1"/>
  <c r="L125" i="5"/>
  <c r="L126" i="5" a="1"/>
  <c r="L126" i="5" s="1"/>
  <c r="L127" i="5" a="1"/>
  <c r="L127" i="5"/>
  <c r="L128" i="5" a="1"/>
  <c r="L128" i="5"/>
  <c r="L129" i="5" a="1"/>
  <c r="L129" i="5"/>
  <c r="L130" i="5" a="1"/>
  <c r="L130" i="5"/>
  <c r="L131" i="5" a="1"/>
  <c r="L131" i="5"/>
  <c r="L132" i="5" a="1"/>
  <c r="L132" i="5"/>
  <c r="L133" i="5" a="1"/>
  <c r="L133" i="5"/>
  <c r="L134" i="5" a="1"/>
  <c r="L134" i="5" s="1"/>
  <c r="L135" i="5" a="1"/>
  <c r="L135" i="5"/>
  <c r="L136" i="5" a="1"/>
  <c r="L136" i="5"/>
  <c r="L137" i="5" a="1"/>
  <c r="L137" i="5"/>
  <c r="L138" i="5" a="1"/>
  <c r="L138" i="5"/>
  <c r="L139" i="5" a="1"/>
  <c r="L139" i="5"/>
  <c r="L140" i="5" a="1"/>
  <c r="L140" i="5"/>
  <c r="L141" i="5" a="1"/>
  <c r="L141" i="5"/>
  <c r="L142" i="5" a="1"/>
  <c r="L142" i="5" s="1"/>
  <c r="L143" i="5" a="1"/>
  <c r="L143" i="5"/>
  <c r="L144" i="5" a="1"/>
  <c r="L144" i="5"/>
  <c r="L145" i="5" a="1"/>
  <c r="L145" i="5"/>
  <c r="L146" i="5" a="1"/>
  <c r="L146" i="5"/>
  <c r="L147" i="5" a="1"/>
  <c r="L147" i="5"/>
  <c r="L148" i="5" a="1"/>
  <c r="L148" i="5"/>
  <c r="L149" i="5" a="1"/>
  <c r="L149" i="5"/>
  <c r="L150" i="5" a="1"/>
  <c r="L150" i="5" s="1"/>
  <c r="L151" i="5" a="1"/>
  <c r="L151" i="5"/>
  <c r="L152" i="5" a="1"/>
  <c r="L152" i="5"/>
  <c r="L153" i="5" a="1"/>
  <c r="L153" i="5"/>
  <c r="L154" i="5" a="1"/>
  <c r="L154" i="5"/>
  <c r="L155" i="5" a="1"/>
  <c r="L155" i="5"/>
  <c r="L156" i="5" a="1"/>
  <c r="L156" i="5"/>
  <c r="L157" i="5" a="1"/>
  <c r="L157" i="5"/>
  <c r="L158" i="5" a="1"/>
  <c r="L158" i="5" s="1"/>
  <c r="L159" i="5" a="1"/>
  <c r="L159" i="5"/>
  <c r="L160" i="5" a="1"/>
  <c r="L160" i="5"/>
  <c r="L161" i="5" a="1"/>
  <c r="L161" i="5"/>
  <c r="L162" i="5" a="1"/>
  <c r="L162" i="5"/>
  <c r="L163" i="5" a="1"/>
  <c r="L163" i="5"/>
  <c r="L164" i="5" a="1"/>
  <c r="L164" i="5"/>
  <c r="L165" i="5" a="1"/>
  <c r="L165" i="5"/>
  <c r="L166" i="5" a="1"/>
  <c r="L166" i="5" s="1"/>
  <c r="L167" i="5" a="1"/>
  <c r="L167" i="5"/>
  <c r="L168" i="5" a="1"/>
  <c r="L168" i="5"/>
  <c r="L169" i="5" a="1"/>
  <c r="L169" i="5"/>
  <c r="L170" i="5" a="1"/>
  <c r="L170" i="5"/>
  <c r="L171" i="5" a="1"/>
  <c r="L171" i="5"/>
  <c r="L172" i="5" a="1"/>
  <c r="L172" i="5"/>
  <c r="L173" i="5" a="1"/>
  <c r="L173" i="5"/>
  <c r="L174" i="5" a="1"/>
  <c r="L174" i="5" s="1"/>
  <c r="L175" i="5" a="1"/>
  <c r="L175" i="5"/>
  <c r="L176" i="5" a="1"/>
  <c r="L176" i="5"/>
  <c r="L177" i="5" a="1"/>
  <c r="L177" i="5"/>
  <c r="L178" i="5" a="1"/>
  <c r="L178" i="5"/>
  <c r="L179" i="5" a="1"/>
  <c r="L179" i="5"/>
  <c r="L180" i="5" a="1"/>
  <c r="L180" i="5"/>
  <c r="L181" i="5" a="1"/>
  <c r="L181" i="5"/>
  <c r="L182" i="5" a="1"/>
  <c r="L182" i="5" s="1"/>
  <c r="L183" i="5" a="1"/>
  <c r="L183" i="5"/>
  <c r="L184" i="5" a="1"/>
  <c r="L184" i="5"/>
  <c r="L185" i="5" a="1"/>
  <c r="L185" i="5"/>
  <c r="L186" i="5" a="1"/>
  <c r="L186" i="5"/>
  <c r="L187" i="5" a="1"/>
  <c r="L187" i="5"/>
  <c r="L188" i="5" a="1"/>
  <c r="L188" i="5"/>
  <c r="L189" i="5" a="1"/>
  <c r="L189" i="5"/>
  <c r="L190" i="5" a="1"/>
  <c r="L190" i="5" s="1"/>
  <c r="L191" i="5" a="1"/>
  <c r="L191" i="5"/>
  <c r="L192" i="5" a="1"/>
  <c r="L192" i="5"/>
  <c r="L193" i="5" a="1"/>
  <c r="L193" i="5"/>
  <c r="L194" i="5" a="1"/>
  <c r="L194" i="5"/>
  <c r="L195" i="5" a="1"/>
  <c r="L195" i="5"/>
  <c r="L196" i="5" a="1"/>
  <c r="L196" i="5"/>
  <c r="L197" i="5" a="1"/>
  <c r="L197" i="5"/>
  <c r="L198" i="5" a="1"/>
  <c r="L198" i="5" s="1"/>
  <c r="L199" i="5" a="1"/>
  <c r="L199" i="5"/>
  <c r="L200" i="5" a="1"/>
  <c r="L200" i="5"/>
  <c r="L201" i="5" a="1"/>
  <c r="L201" i="5"/>
  <c r="K6" i="5" a="1"/>
  <c r="K6" i="5" s="1"/>
  <c r="K7" i="5" a="1"/>
  <c r="K7" i="5" s="1"/>
  <c r="K8" i="5" a="1"/>
  <c r="K8" i="5"/>
  <c r="K9" i="5" a="1"/>
  <c r="K9" i="5"/>
  <c r="K10" i="5" a="1"/>
  <c r="K10" i="5"/>
  <c r="K11" i="5" a="1"/>
  <c r="K11" i="5"/>
  <c r="K12" i="5" a="1"/>
  <c r="K12" i="5"/>
  <c r="K13" i="5" a="1"/>
  <c r="K13" i="5"/>
  <c r="K14" i="5" a="1"/>
  <c r="K14" i="5" s="1"/>
  <c r="K15" i="5" a="1"/>
  <c r="K15" i="5" s="1"/>
  <c r="K16" i="5" a="1"/>
  <c r="K16" i="5"/>
  <c r="K17" i="5" a="1"/>
  <c r="K17" i="5"/>
  <c r="K18" i="5" a="1"/>
  <c r="K18" i="5"/>
  <c r="K19" i="5" a="1"/>
  <c r="K19" i="5"/>
  <c r="K20" i="5" a="1"/>
  <c r="K20" i="5"/>
  <c r="K21" i="5" a="1"/>
  <c r="K21" i="5"/>
  <c r="K22" i="5" a="1"/>
  <c r="K22" i="5" s="1"/>
  <c r="K23" i="5" a="1"/>
  <c r="K23" i="5" s="1"/>
  <c r="K24" i="5" a="1"/>
  <c r="K24" i="5"/>
  <c r="K25" i="5" a="1"/>
  <c r="K25" i="5"/>
  <c r="K26" i="5" a="1"/>
  <c r="K26" i="5"/>
  <c r="K27" i="5" a="1"/>
  <c r="K27" i="5"/>
  <c r="K28" i="5" a="1"/>
  <c r="K28" i="5"/>
  <c r="K29" i="5" a="1"/>
  <c r="K29" i="5"/>
  <c r="K30" i="5" a="1"/>
  <c r="K30" i="5" s="1"/>
  <c r="K31" i="5" a="1"/>
  <c r="K31" i="5" s="1"/>
  <c r="K32" i="5" a="1"/>
  <c r="K32" i="5"/>
  <c r="K33" i="5" a="1"/>
  <c r="K33" i="5"/>
  <c r="K34" i="5" a="1"/>
  <c r="K34" i="5"/>
  <c r="K35" i="5" a="1"/>
  <c r="K35" i="5"/>
  <c r="K36" i="5" a="1"/>
  <c r="K36" i="5"/>
  <c r="K37" i="5" a="1"/>
  <c r="K37" i="5"/>
  <c r="K38" i="5" a="1"/>
  <c r="K38" i="5" s="1"/>
  <c r="K39" i="5" a="1"/>
  <c r="K39" i="5" s="1"/>
  <c r="K40" i="5" a="1"/>
  <c r="K40" i="5"/>
  <c r="K41" i="5" a="1"/>
  <c r="K41" i="5"/>
  <c r="K42" i="5" a="1"/>
  <c r="K42" i="5"/>
  <c r="K43" i="5" a="1"/>
  <c r="K43" i="5"/>
  <c r="K44" i="5" a="1"/>
  <c r="K44" i="5"/>
  <c r="K45" i="5" a="1"/>
  <c r="K45" i="5"/>
  <c r="K46" i="5" a="1"/>
  <c r="K46" i="5" s="1"/>
  <c r="K47" i="5" a="1"/>
  <c r="K47" i="5" s="1"/>
  <c r="K48" i="5" a="1"/>
  <c r="K48" i="5"/>
  <c r="K49" i="5" a="1"/>
  <c r="K49" i="5"/>
  <c r="K50" i="5" a="1"/>
  <c r="K50" i="5"/>
  <c r="K51" i="5" a="1"/>
  <c r="K51" i="5"/>
  <c r="K52" i="5" a="1"/>
  <c r="K52" i="5"/>
  <c r="K53" i="5" a="1"/>
  <c r="K53" i="5"/>
  <c r="K54" i="5" a="1"/>
  <c r="K54" i="5" s="1"/>
  <c r="K55" i="5" a="1"/>
  <c r="K55" i="5" s="1"/>
  <c r="K56" i="5" a="1"/>
  <c r="K56" i="5"/>
  <c r="K57" i="5" a="1"/>
  <c r="K57" i="5"/>
  <c r="K58" i="5" a="1"/>
  <c r="K58" i="5"/>
  <c r="K59" i="5" a="1"/>
  <c r="K59" i="5"/>
  <c r="K60" i="5" a="1"/>
  <c r="K60" i="5"/>
  <c r="K61" i="5" a="1"/>
  <c r="K61" i="5"/>
  <c r="K62" i="5" a="1"/>
  <c r="K62" i="5" s="1"/>
  <c r="K63" i="5" a="1"/>
  <c r="K63" i="5" s="1"/>
  <c r="K64" i="5" a="1"/>
  <c r="K64" i="5"/>
  <c r="K65" i="5" a="1"/>
  <c r="K65" i="5"/>
  <c r="K66" i="5" a="1"/>
  <c r="K66" i="5"/>
  <c r="K67" i="5" a="1"/>
  <c r="K67" i="5"/>
  <c r="K68" i="5" a="1"/>
  <c r="K68" i="5"/>
  <c r="K69" i="5" a="1"/>
  <c r="K69" i="5"/>
  <c r="K70" i="5" a="1"/>
  <c r="K70" i="5" s="1"/>
  <c r="K71" i="5" a="1"/>
  <c r="K71" i="5" s="1"/>
  <c r="K72" i="5" a="1"/>
  <c r="K72" i="5"/>
  <c r="K73" i="5" a="1"/>
  <c r="K73" i="5"/>
  <c r="K74" i="5" a="1"/>
  <c r="K74" i="5"/>
  <c r="K75" i="5" a="1"/>
  <c r="K75" i="5"/>
  <c r="K76" i="5" a="1"/>
  <c r="K76" i="5"/>
  <c r="K77" i="5" a="1"/>
  <c r="K77" i="5"/>
  <c r="K78" i="5" a="1"/>
  <c r="K78" i="5" s="1"/>
  <c r="K79" i="5" a="1"/>
  <c r="K79" i="5" s="1"/>
  <c r="K80" i="5" a="1"/>
  <c r="K80" i="5"/>
  <c r="K81" i="5" a="1"/>
  <c r="K81" i="5"/>
  <c r="K82" i="5" a="1"/>
  <c r="K82" i="5"/>
  <c r="K83" i="5" a="1"/>
  <c r="K83" i="5"/>
  <c r="K84" i="5" a="1"/>
  <c r="K84" i="5"/>
  <c r="K85" i="5" a="1"/>
  <c r="K85" i="5"/>
  <c r="K86" i="5" a="1"/>
  <c r="K86" i="5" s="1"/>
  <c r="K87" i="5" a="1"/>
  <c r="K87" i="5" s="1"/>
  <c r="K88" i="5" a="1"/>
  <c r="K88" i="5"/>
  <c r="K89" i="5" a="1"/>
  <c r="K89" i="5"/>
  <c r="K90" i="5" a="1"/>
  <c r="K90" i="5"/>
  <c r="K91" i="5" a="1"/>
  <c r="K91" i="5"/>
  <c r="K92" i="5" a="1"/>
  <c r="K92" i="5"/>
  <c r="K93" i="5" a="1"/>
  <c r="K93" i="5"/>
  <c r="K94" i="5" a="1"/>
  <c r="K94" i="5" s="1"/>
  <c r="K95" i="5" a="1"/>
  <c r="K95" i="5" s="1"/>
  <c r="K96" i="5" a="1"/>
  <c r="K96" i="5"/>
  <c r="K97" i="5" a="1"/>
  <c r="K97" i="5"/>
  <c r="K98" i="5" a="1"/>
  <c r="K98" i="5"/>
  <c r="K99" i="5" a="1"/>
  <c r="K99" i="5"/>
  <c r="K100" i="5" a="1"/>
  <c r="K100" i="5"/>
  <c r="K101" i="5" a="1"/>
  <c r="K101" i="5"/>
  <c r="K102" i="5" a="1"/>
  <c r="K102" i="5" s="1"/>
  <c r="K103" i="5" a="1"/>
  <c r="K103" i="5" s="1"/>
  <c r="K104" i="5" a="1"/>
  <c r="K104" i="5"/>
  <c r="K105" i="5" a="1"/>
  <c r="K105" i="5"/>
  <c r="K106" i="5" a="1"/>
  <c r="K106" i="5"/>
  <c r="K107" i="5" a="1"/>
  <c r="K107" i="5"/>
  <c r="K108" i="5" a="1"/>
  <c r="K108" i="5"/>
  <c r="K109" i="5" a="1"/>
  <c r="K109" i="5"/>
  <c r="K110" i="5" a="1"/>
  <c r="K110" i="5" s="1"/>
  <c r="K111" i="5" a="1"/>
  <c r="K111" i="5" s="1"/>
  <c r="K112" i="5" a="1"/>
  <c r="K112" i="5"/>
  <c r="K113" i="5" a="1"/>
  <c r="K113" i="5"/>
  <c r="K114" i="5" a="1"/>
  <c r="K114" i="5"/>
  <c r="K115" i="5" a="1"/>
  <c r="K115" i="5"/>
  <c r="K116" i="5" a="1"/>
  <c r="K116" i="5"/>
  <c r="K117" i="5" a="1"/>
  <c r="K117" i="5"/>
  <c r="K118" i="5" a="1"/>
  <c r="K118" i="5" s="1"/>
  <c r="K119" i="5" a="1"/>
  <c r="K119" i="5" s="1"/>
  <c r="K120" i="5" a="1"/>
  <c r="K120" i="5"/>
  <c r="K121" i="5" a="1"/>
  <c r="K121" i="5"/>
  <c r="K122" i="5" a="1"/>
  <c r="K122" i="5"/>
  <c r="K123" i="5" a="1"/>
  <c r="K123" i="5"/>
  <c r="K124" i="5" a="1"/>
  <c r="K124" i="5"/>
  <c r="K125" i="5" a="1"/>
  <c r="K125" i="5"/>
  <c r="K126" i="5" a="1"/>
  <c r="K126" i="5" s="1"/>
  <c r="K127" i="5" a="1"/>
  <c r="K127" i="5" s="1"/>
  <c r="K128" i="5" a="1"/>
  <c r="K128" i="5"/>
  <c r="K129" i="5" a="1"/>
  <c r="K129" i="5"/>
  <c r="K130" i="5" a="1"/>
  <c r="K130" i="5"/>
  <c r="K131" i="5" a="1"/>
  <c r="K131" i="5"/>
  <c r="K132" i="5" a="1"/>
  <c r="K132" i="5"/>
  <c r="K133" i="5" a="1"/>
  <c r="K133" i="5"/>
  <c r="K134" i="5" a="1"/>
  <c r="K134" i="5" s="1"/>
  <c r="K135" i="5" a="1"/>
  <c r="K135" i="5" s="1"/>
  <c r="K136" i="5" a="1"/>
  <c r="K136" i="5" s="1"/>
  <c r="K137" i="5" a="1"/>
  <c r="K137" i="5"/>
  <c r="K138" i="5" a="1"/>
  <c r="K138" i="5"/>
  <c r="K139" i="5" a="1"/>
  <c r="K139" i="5"/>
  <c r="K140" i="5" a="1"/>
  <c r="K140" i="5"/>
  <c r="K141" i="5" a="1"/>
  <c r="K141" i="5"/>
  <c r="K142" i="5" a="1"/>
  <c r="K142" i="5" s="1"/>
  <c r="K143" i="5" a="1"/>
  <c r="K143" i="5" s="1"/>
  <c r="K144" i="5" a="1"/>
  <c r="K144" i="5" s="1"/>
  <c r="K145" i="5" a="1"/>
  <c r="K145" i="5"/>
  <c r="K146" i="5" a="1"/>
  <c r="K146" i="5"/>
  <c r="K147" i="5" a="1"/>
  <c r="K147" i="5"/>
  <c r="K148" i="5" a="1"/>
  <c r="K148" i="5"/>
  <c r="K149" i="5" a="1"/>
  <c r="K149" i="5"/>
  <c r="K150" i="5" a="1"/>
  <c r="K150" i="5" s="1"/>
  <c r="K151" i="5" a="1"/>
  <c r="K151" i="5" s="1"/>
  <c r="K152" i="5" a="1"/>
  <c r="K152" i="5" s="1"/>
  <c r="K153" i="5" a="1"/>
  <c r="K153" i="5"/>
  <c r="K154" i="5" a="1"/>
  <c r="K154" i="5"/>
  <c r="K155" i="5" a="1"/>
  <c r="K155" i="5"/>
  <c r="K156" i="5" a="1"/>
  <c r="K156" i="5"/>
  <c r="K157" i="5" a="1"/>
  <c r="K157" i="5"/>
  <c r="K158" i="5" a="1"/>
  <c r="K158" i="5" s="1"/>
  <c r="K159" i="5" a="1"/>
  <c r="K159" i="5" s="1"/>
  <c r="K160" i="5" a="1"/>
  <c r="K160" i="5" s="1"/>
  <c r="K161" i="5" a="1"/>
  <c r="K161" i="5"/>
  <c r="K162" i="5" a="1"/>
  <c r="K162" i="5"/>
  <c r="K163" i="5" a="1"/>
  <c r="K163" i="5"/>
  <c r="K164" i="5" a="1"/>
  <c r="K164" i="5"/>
  <c r="K165" i="5" a="1"/>
  <c r="K165" i="5"/>
  <c r="K166" i="5" a="1"/>
  <c r="K166" i="5" s="1"/>
  <c r="K167" i="5" a="1"/>
  <c r="K167" i="5" s="1"/>
  <c r="K168" i="5" a="1"/>
  <c r="K168" i="5" s="1"/>
  <c r="K169" i="5" a="1"/>
  <c r="K169" i="5"/>
  <c r="K170" i="5" a="1"/>
  <c r="K170" i="5"/>
  <c r="K171" i="5" a="1"/>
  <c r="K171" i="5"/>
  <c r="K172" i="5" a="1"/>
  <c r="K172" i="5"/>
  <c r="K173" i="5" a="1"/>
  <c r="K173" i="5"/>
  <c r="K174" i="5" a="1"/>
  <c r="K174" i="5" s="1"/>
  <c r="K175" i="5" a="1"/>
  <c r="K175" i="5" s="1"/>
  <c r="K176" i="5" a="1"/>
  <c r="K176" i="5" s="1"/>
  <c r="K177" i="5" a="1"/>
  <c r="K177" i="5"/>
  <c r="K178" i="5" a="1"/>
  <c r="K178" i="5"/>
  <c r="K179" i="5" a="1"/>
  <c r="K179" i="5"/>
  <c r="K180" i="5" a="1"/>
  <c r="K180" i="5"/>
  <c r="K181" i="5" a="1"/>
  <c r="K181" i="5"/>
  <c r="K182" i="5" a="1"/>
  <c r="K182" i="5" s="1"/>
  <c r="K183" i="5" a="1"/>
  <c r="K183" i="5" s="1"/>
  <c r="K184" i="5" a="1"/>
  <c r="K184" i="5" s="1"/>
  <c r="K185" i="5" a="1"/>
  <c r="K185" i="5"/>
  <c r="K186" i="5" a="1"/>
  <c r="K186" i="5"/>
  <c r="K187" i="5" a="1"/>
  <c r="K187" i="5"/>
  <c r="K188" i="5" a="1"/>
  <c r="K188" i="5"/>
  <c r="K189" i="5" a="1"/>
  <c r="K189" i="5"/>
  <c r="K190" i="5" a="1"/>
  <c r="K190" i="5" s="1"/>
  <c r="K191" i="5" a="1"/>
  <c r="K191" i="5" s="1"/>
  <c r="K192" i="5" a="1"/>
  <c r="K192" i="5" s="1"/>
  <c r="K193" i="5" a="1"/>
  <c r="K193" i="5"/>
  <c r="K194" i="5" a="1"/>
  <c r="K194" i="5"/>
  <c r="K195" i="5" a="1"/>
  <c r="K195" i="5"/>
  <c r="K196" i="5" a="1"/>
  <c r="K196" i="5"/>
  <c r="K197" i="5" a="1"/>
  <c r="K197" i="5"/>
  <c r="K198" i="5" a="1"/>
  <c r="K198" i="5" s="1"/>
  <c r="K199" i="5" a="1"/>
  <c r="K199" i="5" s="1"/>
  <c r="K200" i="5" a="1"/>
  <c r="K200" i="5" s="1"/>
  <c r="K201" i="5" a="1"/>
  <c r="K201" i="5"/>
  <c r="J6" i="5" a="1"/>
  <c r="J6" i="5" s="1"/>
  <c r="J7" i="5" a="1"/>
  <c r="J7" i="5" s="1"/>
  <c r="J8" i="5" a="1"/>
  <c r="J8" i="5"/>
  <c r="J9" i="5" a="1"/>
  <c r="J9" i="5"/>
  <c r="J10" i="5" a="1"/>
  <c r="J10" i="5"/>
  <c r="J11" i="5" a="1"/>
  <c r="J11" i="5"/>
  <c r="J12" i="5" a="1"/>
  <c r="J12" i="5"/>
  <c r="J13" i="5" a="1"/>
  <c r="J13" i="5"/>
  <c r="J14" i="5" a="1"/>
  <c r="J14" i="5" s="1"/>
  <c r="J15" i="5" a="1"/>
  <c r="J15" i="5" s="1"/>
  <c r="J16" i="5" a="1"/>
  <c r="J16" i="5"/>
  <c r="J17" i="5" a="1"/>
  <c r="J17" i="5"/>
  <c r="J18" i="5" a="1"/>
  <c r="J18" i="5"/>
  <c r="J19" i="5" a="1"/>
  <c r="J19" i="5"/>
  <c r="J20" i="5" a="1"/>
  <c r="J20" i="5"/>
  <c r="J21" i="5" a="1"/>
  <c r="J21" i="5"/>
  <c r="J22" i="5" a="1"/>
  <c r="J22" i="5" s="1"/>
  <c r="J23" i="5" a="1"/>
  <c r="J23" i="5" s="1"/>
  <c r="J24" i="5" a="1"/>
  <c r="J24" i="5"/>
  <c r="J25" i="5" a="1"/>
  <c r="J25" i="5"/>
  <c r="J26" i="5" a="1"/>
  <c r="J26" i="5"/>
  <c r="J27" i="5" a="1"/>
  <c r="J27" i="5"/>
  <c r="J28" i="5" a="1"/>
  <c r="J28" i="5"/>
  <c r="J29" i="5" a="1"/>
  <c r="J29" i="5"/>
  <c r="J30" i="5" a="1"/>
  <c r="J30" i="5" s="1"/>
  <c r="J31" i="5" a="1"/>
  <c r="J31" i="5" s="1"/>
  <c r="J32" i="5" a="1"/>
  <c r="J32" i="5"/>
  <c r="J33" i="5" a="1"/>
  <c r="J33" i="5"/>
  <c r="J34" i="5" a="1"/>
  <c r="J34" i="5"/>
  <c r="J35" i="5" a="1"/>
  <c r="J35" i="5"/>
  <c r="J36" i="5" a="1"/>
  <c r="J36" i="5"/>
  <c r="J37" i="5" a="1"/>
  <c r="J37" i="5"/>
  <c r="J38" i="5" a="1"/>
  <c r="J38" i="5" s="1"/>
  <c r="J39" i="5" a="1"/>
  <c r="J39" i="5" s="1"/>
  <c r="J40" i="5" a="1"/>
  <c r="J40" i="5"/>
  <c r="J41" i="5" a="1"/>
  <c r="J41" i="5"/>
  <c r="J42" i="5" a="1"/>
  <c r="J42" i="5"/>
  <c r="J43" i="5" a="1"/>
  <c r="J43" i="5"/>
  <c r="J44" i="5" a="1"/>
  <c r="J44" i="5"/>
  <c r="J45" i="5" a="1"/>
  <c r="J45" i="5"/>
  <c r="J46" i="5" a="1"/>
  <c r="J46" i="5" s="1"/>
  <c r="J47" i="5" a="1"/>
  <c r="J47" i="5" s="1"/>
  <c r="J48" i="5" a="1"/>
  <c r="J48" i="5"/>
  <c r="J49" i="5" a="1"/>
  <c r="J49" i="5"/>
  <c r="J50" i="5" a="1"/>
  <c r="J50" i="5"/>
  <c r="J51" i="5" a="1"/>
  <c r="J51" i="5"/>
  <c r="J52" i="5" a="1"/>
  <c r="J52" i="5"/>
  <c r="J53" i="5" a="1"/>
  <c r="J53" i="5"/>
  <c r="J54" i="5" a="1"/>
  <c r="J54" i="5" s="1"/>
  <c r="J55" i="5" a="1"/>
  <c r="J55" i="5" s="1"/>
  <c r="J56" i="5" a="1"/>
  <c r="J56" i="5"/>
  <c r="J57" i="5" a="1"/>
  <c r="J57" i="5"/>
  <c r="J58" i="5" a="1"/>
  <c r="J58" i="5"/>
  <c r="J59" i="5" a="1"/>
  <c r="J59" i="5"/>
  <c r="J60" i="5" a="1"/>
  <c r="J60" i="5"/>
  <c r="J61" i="5" a="1"/>
  <c r="J61" i="5"/>
  <c r="J62" i="5" a="1"/>
  <c r="J62" i="5" s="1"/>
  <c r="J63" i="5" a="1"/>
  <c r="J63" i="5" s="1"/>
  <c r="J64" i="5" a="1"/>
  <c r="J64" i="5"/>
  <c r="J65" i="5" a="1"/>
  <c r="J65" i="5"/>
  <c r="J66" i="5" a="1"/>
  <c r="J66" i="5"/>
  <c r="J67" i="5" a="1"/>
  <c r="J67" i="5"/>
  <c r="J68" i="5" a="1"/>
  <c r="J68" i="5"/>
  <c r="J69" i="5" a="1"/>
  <c r="J69" i="5"/>
  <c r="J70" i="5" a="1"/>
  <c r="J70" i="5" s="1"/>
  <c r="J71" i="5" a="1"/>
  <c r="J71" i="5" s="1"/>
  <c r="J72" i="5" a="1"/>
  <c r="J72" i="5"/>
  <c r="J73" i="5" a="1"/>
  <c r="J73" i="5"/>
  <c r="J74" i="5" a="1"/>
  <c r="J74" i="5"/>
  <c r="J75" i="5" a="1"/>
  <c r="J75" i="5"/>
  <c r="J76" i="5" a="1"/>
  <c r="J76" i="5"/>
  <c r="J77" i="5" a="1"/>
  <c r="J77" i="5"/>
  <c r="J78" i="5" a="1"/>
  <c r="J78" i="5" s="1"/>
  <c r="J79" i="5" a="1"/>
  <c r="J79" i="5" s="1"/>
  <c r="J80" i="5" a="1"/>
  <c r="J80" i="5"/>
  <c r="J81" i="5" a="1"/>
  <c r="J81" i="5"/>
  <c r="J82" i="5" a="1"/>
  <c r="J82" i="5"/>
  <c r="J83" i="5" a="1"/>
  <c r="J83" i="5"/>
  <c r="J84" i="5" a="1"/>
  <c r="J84" i="5"/>
  <c r="J85" i="5" a="1"/>
  <c r="J85" i="5"/>
  <c r="J86" i="5" a="1"/>
  <c r="J86" i="5" s="1"/>
  <c r="J87" i="5" a="1"/>
  <c r="J87" i="5" s="1"/>
  <c r="J88" i="5" a="1"/>
  <c r="J88" i="5"/>
  <c r="J89" i="5" a="1"/>
  <c r="J89" i="5"/>
  <c r="J90" i="5" a="1"/>
  <c r="J90" i="5"/>
  <c r="J91" i="5" a="1"/>
  <c r="J91" i="5"/>
  <c r="J92" i="5" a="1"/>
  <c r="J92" i="5"/>
  <c r="J93" i="5" a="1"/>
  <c r="J93" i="5"/>
  <c r="J94" i="5" a="1"/>
  <c r="J94" i="5" s="1"/>
  <c r="J95" i="5" a="1"/>
  <c r="J95" i="5" s="1"/>
  <c r="J96" i="5" a="1"/>
  <c r="J96" i="5"/>
  <c r="J97" i="5" a="1"/>
  <c r="J97" i="5"/>
  <c r="J98" i="5" a="1"/>
  <c r="J98" i="5"/>
  <c r="J99" i="5" a="1"/>
  <c r="J99" i="5"/>
  <c r="J100" i="5" a="1"/>
  <c r="J100" i="5"/>
  <c r="J101" i="5" a="1"/>
  <c r="J101" i="5"/>
  <c r="J102" i="5" a="1"/>
  <c r="J102" i="5" s="1"/>
  <c r="J103" i="5" a="1"/>
  <c r="J103" i="5" s="1"/>
  <c r="J104" i="5" a="1"/>
  <c r="J104" i="5"/>
  <c r="J105" i="5" a="1"/>
  <c r="J105" i="5"/>
  <c r="J106" i="5" a="1"/>
  <c r="J106" i="5"/>
  <c r="J107" i="5" a="1"/>
  <c r="J107" i="5"/>
  <c r="J108" i="5" a="1"/>
  <c r="J108" i="5"/>
  <c r="J109" i="5" a="1"/>
  <c r="J109" i="5"/>
  <c r="J110" i="5" a="1"/>
  <c r="J110" i="5" s="1"/>
  <c r="J111" i="5" a="1"/>
  <c r="J111" i="5" s="1"/>
  <c r="J112" i="5" a="1"/>
  <c r="J112" i="5"/>
  <c r="J113" i="5" a="1"/>
  <c r="J113" i="5"/>
  <c r="J114" i="5" a="1"/>
  <c r="J114" i="5"/>
  <c r="J115" i="5" a="1"/>
  <c r="J115" i="5"/>
  <c r="J116" i="5" a="1"/>
  <c r="J116" i="5"/>
  <c r="J117" i="5" a="1"/>
  <c r="J117" i="5"/>
  <c r="J118" i="5" a="1"/>
  <c r="J118" i="5" s="1"/>
  <c r="J119" i="5" a="1"/>
  <c r="J119" i="5" s="1"/>
  <c r="J120" i="5" a="1"/>
  <c r="J120" i="5"/>
  <c r="J121" i="5" a="1"/>
  <c r="J121" i="5"/>
  <c r="J122" i="5" a="1"/>
  <c r="J122" i="5"/>
  <c r="J123" i="5" a="1"/>
  <c r="J123" i="5"/>
  <c r="J124" i="5" a="1"/>
  <c r="J124" i="5"/>
  <c r="J125" i="5" a="1"/>
  <c r="J125" i="5"/>
  <c r="J126" i="5" a="1"/>
  <c r="J126" i="5" s="1"/>
  <c r="J127" i="5" a="1"/>
  <c r="J127" i="5" s="1"/>
  <c r="J128" i="5" a="1"/>
  <c r="J128" i="5"/>
  <c r="J129" i="5" a="1"/>
  <c r="J129" i="5"/>
  <c r="J130" i="5" a="1"/>
  <c r="J130" i="5"/>
  <c r="J131" i="5" a="1"/>
  <c r="J131" i="5"/>
  <c r="J132" i="5" a="1"/>
  <c r="J132" i="5"/>
  <c r="J133" i="5" a="1"/>
  <c r="J133" i="5"/>
  <c r="J134" i="5" a="1"/>
  <c r="J134" i="5" s="1"/>
  <c r="J135" i="5" a="1"/>
  <c r="J135" i="5" s="1"/>
  <c r="J136" i="5" a="1"/>
  <c r="J136" i="5"/>
  <c r="J137" i="5" a="1"/>
  <c r="J137" i="5"/>
  <c r="J138" i="5" a="1"/>
  <c r="J138" i="5"/>
  <c r="J139" i="5" a="1"/>
  <c r="J139" i="5"/>
  <c r="J140" i="5" a="1"/>
  <c r="J140" i="5"/>
  <c r="J141" i="5" a="1"/>
  <c r="J141" i="5"/>
  <c r="J142" i="5" a="1"/>
  <c r="J142" i="5" s="1"/>
  <c r="J143" i="5" a="1"/>
  <c r="J143" i="5" s="1"/>
  <c r="J144" i="5" a="1"/>
  <c r="J144" i="5"/>
  <c r="J145" i="5" a="1"/>
  <c r="J145" i="5"/>
  <c r="J146" i="5" a="1"/>
  <c r="J146" i="5"/>
  <c r="J147" i="5" a="1"/>
  <c r="J147" i="5"/>
  <c r="J148" i="5" a="1"/>
  <c r="J148" i="5"/>
  <c r="J149" i="5" a="1"/>
  <c r="J149" i="5"/>
  <c r="J150" i="5" a="1"/>
  <c r="J150" i="5" s="1"/>
  <c r="J151" i="5" a="1"/>
  <c r="J151" i="5" s="1"/>
  <c r="J152" i="5" a="1"/>
  <c r="J152" i="5"/>
  <c r="J153" i="5" a="1"/>
  <c r="J153" i="5"/>
  <c r="J154" i="5" a="1"/>
  <c r="J154" i="5"/>
  <c r="J155" i="5" a="1"/>
  <c r="J155" i="5"/>
  <c r="J156" i="5" a="1"/>
  <c r="J156" i="5"/>
  <c r="J157" i="5" a="1"/>
  <c r="J157" i="5"/>
  <c r="J158" i="5" a="1"/>
  <c r="J158" i="5" s="1"/>
  <c r="J159" i="5" a="1"/>
  <c r="J159" i="5" s="1"/>
  <c r="J160" i="5" a="1"/>
  <c r="J160" i="5"/>
  <c r="J161" i="5" a="1"/>
  <c r="J161" i="5"/>
  <c r="J162" i="5" a="1"/>
  <c r="J162" i="5"/>
  <c r="J163" i="5" a="1"/>
  <c r="J163" i="5"/>
  <c r="J164" i="5" a="1"/>
  <c r="J164" i="5"/>
  <c r="J165" i="5" a="1"/>
  <c r="J165" i="5"/>
  <c r="J166" i="5" a="1"/>
  <c r="J166" i="5" s="1"/>
  <c r="J167" i="5" a="1"/>
  <c r="J167" i="5" s="1"/>
  <c r="J168" i="5" a="1"/>
  <c r="J168" i="5"/>
  <c r="J169" i="5" a="1"/>
  <c r="J169" i="5"/>
  <c r="J170" i="5" a="1"/>
  <c r="J170" i="5"/>
  <c r="J171" i="5" a="1"/>
  <c r="J171" i="5"/>
  <c r="J172" i="5" a="1"/>
  <c r="J172" i="5"/>
  <c r="J173" i="5" a="1"/>
  <c r="J173" i="5"/>
  <c r="J174" i="5" a="1"/>
  <c r="J174" i="5" s="1"/>
  <c r="J175" i="5" a="1"/>
  <c r="J175" i="5" s="1"/>
  <c r="J176" i="5" a="1"/>
  <c r="J176" i="5"/>
  <c r="J177" i="5" a="1"/>
  <c r="J177" i="5"/>
  <c r="J178" i="5" a="1"/>
  <c r="J178" i="5"/>
  <c r="J179" i="5" a="1"/>
  <c r="J179" i="5"/>
  <c r="J180" i="5" a="1"/>
  <c r="J180" i="5"/>
  <c r="J181" i="5" a="1"/>
  <c r="J181" i="5"/>
  <c r="J182" i="5" a="1"/>
  <c r="J182" i="5" s="1"/>
  <c r="J183" i="5" a="1"/>
  <c r="J183" i="5" s="1"/>
  <c r="J184" i="5" a="1"/>
  <c r="J184" i="5"/>
  <c r="J185" i="5" a="1"/>
  <c r="J185" i="5"/>
  <c r="J186" i="5" a="1"/>
  <c r="J186" i="5"/>
  <c r="J187" i="5" a="1"/>
  <c r="J187" i="5"/>
  <c r="J188" i="5" a="1"/>
  <c r="J188" i="5"/>
  <c r="J189" i="5" a="1"/>
  <c r="J189" i="5"/>
  <c r="J190" i="5" a="1"/>
  <c r="J190" i="5" s="1"/>
  <c r="J191" i="5" a="1"/>
  <c r="J191" i="5" s="1"/>
  <c r="J192" i="5" a="1"/>
  <c r="J192" i="5"/>
  <c r="J193" i="5" a="1"/>
  <c r="J193" i="5"/>
  <c r="J194" i="5" a="1"/>
  <c r="J194" i="5"/>
  <c r="J195" i="5" a="1"/>
  <c r="J195" i="5"/>
  <c r="J196" i="5" a="1"/>
  <c r="J196" i="5"/>
  <c r="J197" i="5" a="1"/>
  <c r="J197" i="5"/>
  <c r="J198" i="5" a="1"/>
  <c r="J198" i="5" s="1"/>
  <c r="J199" i="5" a="1"/>
  <c r="J199" i="5" s="1"/>
  <c r="J200" i="5" a="1"/>
  <c r="J200" i="5"/>
  <c r="J201" i="5" a="1"/>
  <c r="J201" i="5"/>
  <c r="I6" i="5" a="1"/>
  <c r="I6" i="5" s="1"/>
  <c r="I7" i="5" a="1"/>
  <c r="I7" i="5" s="1"/>
  <c r="I8" i="5" a="1"/>
  <c r="I8" i="5"/>
  <c r="I9" i="5" a="1"/>
  <c r="I9" i="5"/>
  <c r="I10" i="5" a="1"/>
  <c r="I10" i="5"/>
  <c r="I11" i="5" a="1"/>
  <c r="I11" i="5"/>
  <c r="I12" i="5" a="1"/>
  <c r="I12" i="5"/>
  <c r="I13" i="5" a="1"/>
  <c r="I13" i="5"/>
  <c r="I14" i="5" a="1"/>
  <c r="I14" i="5" s="1"/>
  <c r="I15" i="5" a="1"/>
  <c r="I15" i="5" s="1"/>
  <c r="I16" i="5" a="1"/>
  <c r="I16" i="5"/>
  <c r="I17" i="5" a="1"/>
  <c r="I17" i="5"/>
  <c r="I18" i="5" a="1"/>
  <c r="I18" i="5"/>
  <c r="I19" i="5" a="1"/>
  <c r="I19" i="5"/>
  <c r="I20" i="5" a="1"/>
  <c r="I20" i="5"/>
  <c r="I21" i="5" a="1"/>
  <c r="I21" i="5"/>
  <c r="I22" i="5" a="1"/>
  <c r="I22" i="5" s="1"/>
  <c r="I23" i="5" a="1"/>
  <c r="I23" i="5" s="1"/>
  <c r="I24" i="5" a="1"/>
  <c r="I24" i="5"/>
  <c r="I25" i="5" a="1"/>
  <c r="I25" i="5"/>
  <c r="I26" i="5" a="1"/>
  <c r="I26" i="5"/>
  <c r="I27" i="5" a="1"/>
  <c r="I27" i="5"/>
  <c r="I28" i="5" a="1"/>
  <c r="I28" i="5"/>
  <c r="I29" i="5" a="1"/>
  <c r="I29" i="5"/>
  <c r="I30" i="5" a="1"/>
  <c r="I30" i="5" s="1"/>
  <c r="I31" i="5" a="1"/>
  <c r="I31" i="5" s="1"/>
  <c r="I32" i="5" a="1"/>
  <c r="I32" i="5"/>
  <c r="I33" i="5" a="1"/>
  <c r="I33" i="5"/>
  <c r="I34" i="5" a="1"/>
  <c r="I34" i="5"/>
  <c r="I35" i="5" a="1"/>
  <c r="I35" i="5"/>
  <c r="I36" i="5" a="1"/>
  <c r="I36" i="5"/>
  <c r="I37" i="5" a="1"/>
  <c r="I37" i="5"/>
  <c r="I38" i="5" a="1"/>
  <c r="I38" i="5" s="1"/>
  <c r="I39" i="5" a="1"/>
  <c r="I39" i="5" s="1"/>
  <c r="I40" i="5" a="1"/>
  <c r="I40" i="5"/>
  <c r="I41" i="5" a="1"/>
  <c r="I41" i="5"/>
  <c r="I42" i="5" a="1"/>
  <c r="I42" i="5"/>
  <c r="I43" i="5" a="1"/>
  <c r="I43" i="5"/>
  <c r="I44" i="5" a="1"/>
  <c r="I44" i="5"/>
  <c r="I45" i="5" a="1"/>
  <c r="I45" i="5"/>
  <c r="I46" i="5" a="1"/>
  <c r="I46" i="5" s="1"/>
  <c r="I47" i="5" a="1"/>
  <c r="I47" i="5" s="1"/>
  <c r="I48" i="5" a="1"/>
  <c r="I48" i="5"/>
  <c r="I49" i="5" a="1"/>
  <c r="I49" i="5"/>
  <c r="I50" i="5" a="1"/>
  <c r="I50" i="5"/>
  <c r="I51" i="5" a="1"/>
  <c r="I51" i="5"/>
  <c r="I52" i="5" a="1"/>
  <c r="I52" i="5"/>
  <c r="I53" i="5" a="1"/>
  <c r="I53" i="5"/>
  <c r="I54" i="5" a="1"/>
  <c r="I54" i="5" s="1"/>
  <c r="I55" i="5" a="1"/>
  <c r="I55" i="5" s="1"/>
  <c r="I56" i="5" a="1"/>
  <c r="I56" i="5"/>
  <c r="I57" i="5" a="1"/>
  <c r="I57" i="5"/>
  <c r="I58" i="5" a="1"/>
  <c r="I58" i="5"/>
  <c r="I59" i="5" a="1"/>
  <c r="I59" i="5"/>
  <c r="I60" i="5" a="1"/>
  <c r="I60" i="5"/>
  <c r="I61" i="5" a="1"/>
  <c r="I61" i="5"/>
  <c r="I62" i="5" a="1"/>
  <c r="I62" i="5" s="1"/>
  <c r="I63" i="5" a="1"/>
  <c r="I63" i="5" s="1"/>
  <c r="I64" i="5" a="1"/>
  <c r="I64" i="5"/>
  <c r="I65" i="5" a="1"/>
  <c r="I65" i="5"/>
  <c r="I66" i="5" a="1"/>
  <c r="I66" i="5"/>
  <c r="I67" i="5" a="1"/>
  <c r="I67" i="5"/>
  <c r="I68" i="5" a="1"/>
  <c r="I68" i="5"/>
  <c r="I69" i="5" a="1"/>
  <c r="I69" i="5"/>
  <c r="I70" i="5" a="1"/>
  <c r="I70" i="5" s="1"/>
  <c r="I71" i="5" a="1"/>
  <c r="I71" i="5" s="1"/>
  <c r="I72" i="5" a="1"/>
  <c r="I72" i="5"/>
  <c r="I73" i="5" a="1"/>
  <c r="I73" i="5"/>
  <c r="I74" i="5" a="1"/>
  <c r="I74" i="5"/>
  <c r="I75" i="5" a="1"/>
  <c r="I75" i="5"/>
  <c r="I76" i="5" a="1"/>
  <c r="I76" i="5"/>
  <c r="I77" i="5" a="1"/>
  <c r="I77" i="5"/>
  <c r="I78" i="5" a="1"/>
  <c r="I78" i="5" s="1"/>
  <c r="I79" i="5" a="1"/>
  <c r="I79" i="5" s="1"/>
  <c r="I80" i="5" a="1"/>
  <c r="I80" i="5"/>
  <c r="I81" i="5" a="1"/>
  <c r="I81" i="5"/>
  <c r="I82" i="5" a="1"/>
  <c r="I82" i="5"/>
  <c r="I83" i="5" a="1"/>
  <c r="I83" i="5"/>
  <c r="I84" i="5" a="1"/>
  <c r="I84" i="5"/>
  <c r="I85" i="5" a="1"/>
  <c r="I85" i="5"/>
  <c r="I86" i="5" a="1"/>
  <c r="I86" i="5" s="1"/>
  <c r="I87" i="5" a="1"/>
  <c r="I87" i="5" s="1"/>
  <c r="I88" i="5" a="1"/>
  <c r="I88" i="5"/>
  <c r="I89" i="5" a="1"/>
  <c r="I89" i="5"/>
  <c r="I90" i="5" a="1"/>
  <c r="I90" i="5"/>
  <c r="I91" i="5" a="1"/>
  <c r="I91" i="5"/>
  <c r="I92" i="5" a="1"/>
  <c r="I92" i="5"/>
  <c r="I93" i="5" a="1"/>
  <c r="I93" i="5"/>
  <c r="I94" i="5" a="1"/>
  <c r="I94" i="5" s="1"/>
  <c r="I95" i="5" a="1"/>
  <c r="I95" i="5" s="1"/>
  <c r="I96" i="5" a="1"/>
  <c r="I96" i="5"/>
  <c r="I97" i="5" a="1"/>
  <c r="I97" i="5"/>
  <c r="I98" i="5" a="1"/>
  <c r="I98" i="5"/>
  <c r="I99" i="5" a="1"/>
  <c r="I99" i="5"/>
  <c r="I100" i="5" a="1"/>
  <c r="I100" i="5"/>
  <c r="I101" i="5" a="1"/>
  <c r="I101" i="5"/>
  <c r="I102" i="5" a="1"/>
  <c r="I102" i="5" s="1"/>
  <c r="I103" i="5" a="1"/>
  <c r="I103" i="5" s="1"/>
  <c r="I104" i="5" a="1"/>
  <c r="I104" i="5" s="1"/>
  <c r="I105" i="5" a="1"/>
  <c r="I105" i="5"/>
  <c r="I106" i="5" a="1"/>
  <c r="I106" i="5"/>
  <c r="I107" i="5" a="1"/>
  <c r="I107" i="5"/>
  <c r="I108" i="5" a="1"/>
  <c r="I108" i="5"/>
  <c r="I109" i="5" a="1"/>
  <c r="I109" i="5"/>
  <c r="I110" i="5" a="1"/>
  <c r="I110" i="5" s="1"/>
  <c r="I111" i="5" a="1"/>
  <c r="I111" i="5" s="1"/>
  <c r="I112" i="5" a="1"/>
  <c r="I112" i="5" s="1"/>
  <c r="I113" i="5" a="1"/>
  <c r="I113" i="5"/>
  <c r="I114" i="5" a="1"/>
  <c r="I114" i="5"/>
  <c r="I115" i="5" a="1"/>
  <c r="I115" i="5"/>
  <c r="I116" i="5" a="1"/>
  <c r="I116" i="5"/>
  <c r="I117" i="5" a="1"/>
  <c r="I117" i="5"/>
  <c r="I118" i="5" a="1"/>
  <c r="I118" i="5" s="1"/>
  <c r="I119" i="5" a="1"/>
  <c r="I119" i="5" s="1"/>
  <c r="I120" i="5" a="1"/>
  <c r="I120" i="5" s="1"/>
  <c r="I121" i="5" a="1"/>
  <c r="I121" i="5"/>
  <c r="I122" i="5" a="1"/>
  <c r="I122" i="5"/>
  <c r="I123" i="5" a="1"/>
  <c r="I123" i="5"/>
  <c r="I124" i="5" a="1"/>
  <c r="I124" i="5"/>
  <c r="I125" i="5" a="1"/>
  <c r="I125" i="5"/>
  <c r="I126" i="5" a="1"/>
  <c r="I126" i="5" s="1"/>
  <c r="I127" i="5" a="1"/>
  <c r="I127" i="5" s="1"/>
  <c r="I128" i="5" a="1"/>
  <c r="I128" i="5" s="1"/>
  <c r="I129" i="5" a="1"/>
  <c r="I129" i="5"/>
  <c r="I130" i="5" a="1"/>
  <c r="I130" i="5"/>
  <c r="I131" i="5" a="1"/>
  <c r="I131" i="5"/>
  <c r="I132" i="5" a="1"/>
  <c r="I132" i="5"/>
  <c r="I133" i="5" a="1"/>
  <c r="I133" i="5"/>
  <c r="I134" i="5" a="1"/>
  <c r="I134" i="5" s="1"/>
  <c r="I135" i="5" a="1"/>
  <c r="I135" i="5" s="1"/>
  <c r="I136" i="5" a="1"/>
  <c r="I136" i="5" s="1"/>
  <c r="I137" i="5" a="1"/>
  <c r="I137" i="5"/>
  <c r="I138" i="5" a="1"/>
  <c r="I138" i="5"/>
  <c r="I139" i="5" a="1"/>
  <c r="I139" i="5"/>
  <c r="I140" i="5" a="1"/>
  <c r="I140" i="5"/>
  <c r="I141" i="5" a="1"/>
  <c r="I141" i="5"/>
  <c r="I142" i="5" a="1"/>
  <c r="I142" i="5" s="1"/>
  <c r="I143" i="5" a="1"/>
  <c r="I143" i="5" s="1"/>
  <c r="I144" i="5" a="1"/>
  <c r="I144" i="5" s="1"/>
  <c r="I145" i="5" a="1"/>
  <c r="I145" i="5"/>
  <c r="I146" i="5" a="1"/>
  <c r="I146" i="5"/>
  <c r="I147" i="5" a="1"/>
  <c r="I147" i="5"/>
  <c r="I148" i="5" a="1"/>
  <c r="I148" i="5"/>
  <c r="I149" i="5" a="1"/>
  <c r="I149" i="5"/>
  <c r="I150" i="5" a="1"/>
  <c r="I150" i="5" s="1"/>
  <c r="I151" i="5" a="1"/>
  <c r="I151" i="5" s="1"/>
  <c r="I152" i="5" a="1"/>
  <c r="I152" i="5" s="1"/>
  <c r="I153" i="5" a="1"/>
  <c r="I153" i="5"/>
  <c r="I154" i="5" a="1"/>
  <c r="I154" i="5"/>
  <c r="I155" i="5" a="1"/>
  <c r="I155" i="5"/>
  <c r="I156" i="5" a="1"/>
  <c r="I156" i="5"/>
  <c r="I157" i="5" a="1"/>
  <c r="I157" i="5"/>
  <c r="I158" i="5" a="1"/>
  <c r="I158" i="5" s="1"/>
  <c r="I159" i="5" a="1"/>
  <c r="I159" i="5" s="1"/>
  <c r="I160" i="5" a="1"/>
  <c r="I160" i="5" s="1"/>
  <c r="I161" i="5" a="1"/>
  <c r="I161" i="5"/>
  <c r="I162" i="5" a="1"/>
  <c r="I162" i="5"/>
  <c r="I163" i="5" a="1"/>
  <c r="I163" i="5"/>
  <c r="I164" i="5" a="1"/>
  <c r="I164" i="5"/>
  <c r="I165" i="5" a="1"/>
  <c r="I165" i="5"/>
  <c r="I166" i="5" a="1"/>
  <c r="I166" i="5" s="1"/>
  <c r="I167" i="5" a="1"/>
  <c r="I167" i="5" s="1"/>
  <c r="I168" i="5" a="1"/>
  <c r="I168" i="5" s="1"/>
  <c r="I169" i="5" a="1"/>
  <c r="I169" i="5"/>
  <c r="I170" i="5" a="1"/>
  <c r="I170" i="5"/>
  <c r="I171" i="5" a="1"/>
  <c r="I171" i="5"/>
  <c r="I172" i="5" a="1"/>
  <c r="I172" i="5"/>
  <c r="I173" i="5" a="1"/>
  <c r="I173" i="5"/>
  <c r="I174" i="5" a="1"/>
  <c r="I174" i="5" s="1"/>
  <c r="I175" i="5" a="1"/>
  <c r="I175" i="5" s="1"/>
  <c r="I176" i="5" a="1"/>
  <c r="I176" i="5" s="1"/>
  <c r="I177" i="5" a="1"/>
  <c r="I177" i="5"/>
  <c r="I178" i="5" a="1"/>
  <c r="I178" i="5"/>
  <c r="I179" i="5" a="1"/>
  <c r="I179" i="5"/>
  <c r="I180" i="5" a="1"/>
  <c r="I180" i="5"/>
  <c r="I181" i="5" a="1"/>
  <c r="I181" i="5"/>
  <c r="I182" i="5" a="1"/>
  <c r="I182" i="5" s="1"/>
  <c r="I183" i="5" a="1"/>
  <c r="I183" i="5" s="1"/>
  <c r="I184" i="5" a="1"/>
  <c r="I184" i="5" s="1"/>
  <c r="I185" i="5" a="1"/>
  <c r="I185" i="5"/>
  <c r="I186" i="5" a="1"/>
  <c r="I186" i="5"/>
  <c r="I187" i="5" a="1"/>
  <c r="I187" i="5"/>
  <c r="I188" i="5" a="1"/>
  <c r="I188" i="5"/>
  <c r="I189" i="5" a="1"/>
  <c r="I189" i="5"/>
  <c r="I190" i="5" a="1"/>
  <c r="I190" i="5" s="1"/>
  <c r="I191" i="5" a="1"/>
  <c r="I191" i="5" s="1"/>
  <c r="I192" i="5" a="1"/>
  <c r="I192" i="5" s="1"/>
  <c r="I193" i="5" a="1"/>
  <c r="I193" i="5"/>
  <c r="I194" i="5" a="1"/>
  <c r="I194" i="5"/>
  <c r="I195" i="5" a="1"/>
  <c r="I195" i="5"/>
  <c r="I196" i="5" a="1"/>
  <c r="I196" i="5"/>
  <c r="I197" i="5" a="1"/>
  <c r="I197" i="5"/>
  <c r="I198" i="5" a="1"/>
  <c r="I198" i="5" s="1"/>
  <c r="I199" i="5" a="1"/>
  <c r="I199" i="5" s="1"/>
  <c r="I200" i="5" a="1"/>
  <c r="I200" i="5" s="1"/>
  <c r="I201" i="5" a="1"/>
  <c r="I201" i="5"/>
  <c r="H6" i="5" a="1"/>
  <c r="H6" i="5"/>
  <c r="H7" i="5" a="1"/>
  <c r="H7" i="5"/>
  <c r="H8" i="5" a="1"/>
  <c r="H8" i="5" s="1"/>
  <c r="H9" i="5" a="1"/>
  <c r="H9" i="5"/>
  <c r="H10" i="5" a="1"/>
  <c r="H10" i="5"/>
  <c r="H11" i="5" a="1"/>
  <c r="H11" i="5"/>
  <c r="H12" i="5" a="1"/>
  <c r="H12" i="5"/>
  <c r="H13" i="5" a="1"/>
  <c r="H13" i="5"/>
  <c r="H14" i="5" a="1"/>
  <c r="H14" i="5"/>
  <c r="H15" i="5" a="1"/>
  <c r="H15" i="5"/>
  <c r="H16" i="5" a="1"/>
  <c r="H16" i="5" s="1"/>
  <c r="H17" i="5" a="1"/>
  <c r="H17" i="5"/>
  <c r="H18" i="5" a="1"/>
  <c r="H18" i="5"/>
  <c r="H19" i="5" a="1"/>
  <c r="H19" i="5"/>
  <c r="H20" i="5" a="1"/>
  <c r="H20" i="5"/>
  <c r="H21" i="5" a="1"/>
  <c r="H21" i="5"/>
  <c r="H22" i="5" a="1"/>
  <c r="H22" i="5"/>
  <c r="H23" i="5" a="1"/>
  <c r="H23" i="5"/>
  <c r="H24" i="5" a="1"/>
  <c r="H24" i="5" s="1"/>
  <c r="H25" i="5" a="1"/>
  <c r="H25" i="5"/>
  <c r="H26" i="5" a="1"/>
  <c r="H26" i="5"/>
  <c r="H27" i="5" a="1"/>
  <c r="H27" i="5"/>
  <c r="H28" i="5" a="1"/>
  <c r="H28" i="5"/>
  <c r="H29" i="5" a="1"/>
  <c r="H29" i="5"/>
  <c r="H30" i="5" a="1"/>
  <c r="H30" i="5"/>
  <c r="H31" i="5" a="1"/>
  <c r="H31" i="5"/>
  <c r="H32" i="5" a="1"/>
  <c r="H32" i="5" s="1"/>
  <c r="H33" i="5" a="1"/>
  <c r="H33" i="5"/>
  <c r="H34" i="5" a="1"/>
  <c r="H34" i="5"/>
  <c r="H35" i="5" a="1"/>
  <c r="H35" i="5"/>
  <c r="H36" i="5" a="1"/>
  <c r="H36" i="5"/>
  <c r="H37" i="5" a="1"/>
  <c r="H37" i="5"/>
  <c r="H38" i="5" a="1"/>
  <c r="H38" i="5"/>
  <c r="H39" i="5" a="1"/>
  <c r="H39" i="5"/>
  <c r="H40" i="5" a="1"/>
  <c r="H40" i="5" s="1"/>
  <c r="H41" i="5" a="1"/>
  <c r="H41" i="5"/>
  <c r="H42" i="5" a="1"/>
  <c r="H42" i="5"/>
  <c r="H43" i="5" a="1"/>
  <c r="H43" i="5"/>
  <c r="H44" i="5" a="1"/>
  <c r="H44" i="5"/>
  <c r="H45" i="5" a="1"/>
  <c r="H45" i="5"/>
  <c r="H46" i="5" a="1"/>
  <c r="H46" i="5"/>
  <c r="H47" i="5" a="1"/>
  <c r="H47" i="5"/>
  <c r="H48" i="5" a="1"/>
  <c r="H48" i="5" s="1"/>
  <c r="H49" i="5" a="1"/>
  <c r="H49" i="5"/>
  <c r="H50" i="5" a="1"/>
  <c r="H50" i="5"/>
  <c r="H51" i="5" a="1"/>
  <c r="H51" i="5"/>
  <c r="H52" i="5" a="1"/>
  <c r="H52" i="5"/>
  <c r="H53" i="5" a="1"/>
  <c r="H53" i="5"/>
  <c r="H54" i="5" a="1"/>
  <c r="H54" i="5"/>
  <c r="H55" i="5" a="1"/>
  <c r="H55" i="5"/>
  <c r="H56" i="5" a="1"/>
  <c r="H56" i="5" s="1"/>
  <c r="H57" i="5" a="1"/>
  <c r="H57" i="5"/>
  <c r="H58" i="5" a="1"/>
  <c r="H58" i="5"/>
  <c r="H59" i="5" a="1"/>
  <c r="H59" i="5"/>
  <c r="H60" i="5" a="1"/>
  <c r="H60" i="5"/>
  <c r="H61" i="5" a="1"/>
  <c r="H61" i="5"/>
  <c r="H62" i="5" a="1"/>
  <c r="H62" i="5"/>
  <c r="H63" i="5" a="1"/>
  <c r="H63" i="5"/>
  <c r="H64" i="5" a="1"/>
  <c r="H64" i="5" s="1"/>
  <c r="H65" i="5" a="1"/>
  <c r="H65" i="5"/>
  <c r="H66" i="5" a="1"/>
  <c r="H66" i="5"/>
  <c r="H67" i="5" a="1"/>
  <c r="H67" i="5"/>
  <c r="H68" i="5" a="1"/>
  <c r="H68" i="5"/>
  <c r="H69" i="5" a="1"/>
  <c r="H69" i="5"/>
  <c r="H70" i="5" a="1"/>
  <c r="H70" i="5"/>
  <c r="H71" i="5" a="1"/>
  <c r="H71" i="5"/>
  <c r="H72" i="5" a="1"/>
  <c r="H72" i="5" s="1"/>
  <c r="H73" i="5" a="1"/>
  <c r="H73" i="5"/>
  <c r="H74" i="5" a="1"/>
  <c r="H74" i="5"/>
  <c r="H75" i="5" a="1"/>
  <c r="H75" i="5"/>
  <c r="H76" i="5" a="1"/>
  <c r="H76" i="5"/>
  <c r="H77" i="5" a="1"/>
  <c r="H77" i="5"/>
  <c r="H78" i="5" a="1"/>
  <c r="H78" i="5"/>
  <c r="H79" i="5" a="1"/>
  <c r="H79" i="5"/>
  <c r="H80" i="5" a="1"/>
  <c r="H80" i="5" s="1"/>
  <c r="H81" i="5" a="1"/>
  <c r="H81" i="5"/>
  <c r="H82" i="5" a="1"/>
  <c r="H82" i="5"/>
  <c r="H83" i="5" a="1"/>
  <c r="H83" i="5"/>
  <c r="H84" i="5" a="1"/>
  <c r="H84" i="5"/>
  <c r="H85" i="5" a="1"/>
  <c r="H85" i="5"/>
  <c r="H86" i="5" a="1"/>
  <c r="H86" i="5"/>
  <c r="H87" i="5" a="1"/>
  <c r="H87" i="5"/>
  <c r="H88" i="5" a="1"/>
  <c r="H88" i="5" s="1"/>
  <c r="H89" i="5" a="1"/>
  <c r="H89" i="5"/>
  <c r="H90" i="5" a="1"/>
  <c r="H90" i="5"/>
  <c r="H91" i="5" a="1"/>
  <c r="H91" i="5"/>
  <c r="H92" i="5" a="1"/>
  <c r="H92" i="5"/>
  <c r="H93" i="5" a="1"/>
  <c r="H93" i="5"/>
  <c r="H94" i="5" a="1"/>
  <c r="H94" i="5"/>
  <c r="H95" i="5" a="1"/>
  <c r="H95" i="5"/>
  <c r="H96" i="5" a="1"/>
  <c r="H96" i="5" s="1"/>
  <c r="H97" i="5" a="1"/>
  <c r="H97" i="5"/>
  <c r="H98" i="5" a="1"/>
  <c r="H98" i="5"/>
  <c r="H99" i="5" a="1"/>
  <c r="H99" i="5"/>
  <c r="H100" i="5" a="1"/>
  <c r="H100" i="5"/>
  <c r="H101" i="5" a="1"/>
  <c r="H101" i="5"/>
  <c r="H102" i="5" a="1"/>
  <c r="H102" i="5"/>
  <c r="H103" i="5" a="1"/>
  <c r="H103" i="5"/>
  <c r="H104" i="5" a="1"/>
  <c r="H104" i="5" s="1"/>
  <c r="H105" i="5" a="1"/>
  <c r="H105" i="5"/>
  <c r="H106" i="5" a="1"/>
  <c r="H106" i="5"/>
  <c r="H107" i="5" a="1"/>
  <c r="H107" i="5"/>
  <c r="H108" i="5" a="1"/>
  <c r="H108" i="5"/>
  <c r="H109" i="5" a="1"/>
  <c r="H109" i="5"/>
  <c r="H110" i="5" a="1"/>
  <c r="H110" i="5"/>
  <c r="H111" i="5" a="1"/>
  <c r="H111" i="5"/>
  <c r="H112" i="5" a="1"/>
  <c r="H112" i="5" s="1"/>
  <c r="H113" i="5" a="1"/>
  <c r="H113" i="5"/>
  <c r="H114" i="5" a="1"/>
  <c r="H114" i="5"/>
  <c r="H115" i="5" a="1"/>
  <c r="H115" i="5"/>
  <c r="H116" i="5" a="1"/>
  <c r="H116" i="5"/>
  <c r="H117" i="5" a="1"/>
  <c r="H117" i="5"/>
  <c r="H118" i="5" a="1"/>
  <c r="H118" i="5"/>
  <c r="H119" i="5" a="1"/>
  <c r="H119" i="5"/>
  <c r="H120" i="5" a="1"/>
  <c r="H120" i="5" s="1"/>
  <c r="H121" i="5" a="1"/>
  <c r="H121" i="5"/>
  <c r="H122" i="5" a="1"/>
  <c r="H122" i="5"/>
  <c r="H123" i="5" a="1"/>
  <c r="H123" i="5"/>
  <c r="H124" i="5" a="1"/>
  <c r="H124" i="5"/>
  <c r="H125" i="5" a="1"/>
  <c r="H125" i="5"/>
  <c r="H126" i="5" a="1"/>
  <c r="H126" i="5"/>
  <c r="H127" i="5" a="1"/>
  <c r="H127" i="5"/>
  <c r="H128" i="5" a="1"/>
  <c r="H128" i="5" s="1"/>
  <c r="H129" i="5" a="1"/>
  <c r="H129" i="5"/>
  <c r="H130" i="5" a="1"/>
  <c r="H130" i="5"/>
  <c r="H131" i="5" a="1"/>
  <c r="H131" i="5"/>
  <c r="H132" i="5" a="1"/>
  <c r="H132" i="5"/>
  <c r="H133" i="5" a="1"/>
  <c r="H133" i="5"/>
  <c r="H134" i="5" a="1"/>
  <c r="H134" i="5"/>
  <c r="H135" i="5" a="1"/>
  <c r="H135" i="5"/>
  <c r="H136" i="5" a="1"/>
  <c r="H136" i="5" s="1"/>
  <c r="H137" i="5" a="1"/>
  <c r="H137" i="5"/>
  <c r="H138" i="5" a="1"/>
  <c r="H138" i="5"/>
  <c r="H139" i="5" a="1"/>
  <c r="H139" i="5"/>
  <c r="H140" i="5" a="1"/>
  <c r="H140" i="5"/>
  <c r="H141" i="5" a="1"/>
  <c r="H141" i="5"/>
  <c r="H142" i="5" a="1"/>
  <c r="H142" i="5"/>
  <c r="H143" i="5" a="1"/>
  <c r="H143" i="5"/>
  <c r="H144" i="5" a="1"/>
  <c r="H144" i="5" s="1"/>
  <c r="H145" i="5" a="1"/>
  <c r="H145" i="5"/>
  <c r="H146" i="5" a="1"/>
  <c r="H146" i="5"/>
  <c r="H147" i="5" a="1"/>
  <c r="H147" i="5"/>
  <c r="H148" i="5" a="1"/>
  <c r="H148" i="5"/>
  <c r="H149" i="5" a="1"/>
  <c r="H149" i="5"/>
  <c r="H150" i="5" a="1"/>
  <c r="H150" i="5"/>
  <c r="H151" i="5" a="1"/>
  <c r="H151" i="5"/>
  <c r="H152" i="5" a="1"/>
  <c r="H152" i="5" s="1"/>
  <c r="H153" i="5" a="1"/>
  <c r="H153" i="5"/>
  <c r="H154" i="5" a="1"/>
  <c r="H154" i="5"/>
  <c r="H155" i="5" a="1"/>
  <c r="H155" i="5"/>
  <c r="H156" i="5" a="1"/>
  <c r="H156" i="5"/>
  <c r="H157" i="5" a="1"/>
  <c r="H157" i="5"/>
  <c r="H158" i="5" a="1"/>
  <c r="H158" i="5"/>
  <c r="H159" i="5" a="1"/>
  <c r="H159" i="5"/>
  <c r="H160" i="5" a="1"/>
  <c r="H160" i="5" s="1"/>
  <c r="H161" i="5" a="1"/>
  <c r="H161" i="5"/>
  <c r="H162" i="5" a="1"/>
  <c r="H162" i="5"/>
  <c r="H163" i="5" a="1"/>
  <c r="H163" i="5"/>
  <c r="H164" i="5" a="1"/>
  <c r="H164" i="5"/>
  <c r="H165" i="5" a="1"/>
  <c r="H165" i="5"/>
  <c r="H166" i="5" a="1"/>
  <c r="H166" i="5"/>
  <c r="H167" i="5" a="1"/>
  <c r="H167" i="5"/>
  <c r="H168" i="5" a="1"/>
  <c r="H168" i="5" s="1"/>
  <c r="H169" i="5" a="1"/>
  <c r="H169" i="5"/>
  <c r="H170" i="5" a="1"/>
  <c r="H170" i="5"/>
  <c r="H171" i="5" a="1"/>
  <c r="H171" i="5"/>
  <c r="H172" i="5" a="1"/>
  <c r="H172" i="5"/>
  <c r="H173" i="5" a="1"/>
  <c r="H173" i="5"/>
  <c r="H174" i="5" a="1"/>
  <c r="H174" i="5"/>
  <c r="H175" i="5" a="1"/>
  <c r="H175" i="5"/>
  <c r="H176" i="5" a="1"/>
  <c r="H176" i="5" s="1"/>
  <c r="H177" i="5" a="1"/>
  <c r="H177" i="5"/>
  <c r="H178" i="5" a="1"/>
  <c r="H178" i="5"/>
  <c r="H179" i="5" a="1"/>
  <c r="H179" i="5"/>
  <c r="H180" i="5" a="1"/>
  <c r="H180" i="5"/>
  <c r="H181" i="5" a="1"/>
  <c r="H181" i="5"/>
  <c r="H182" i="5" a="1"/>
  <c r="H182" i="5"/>
  <c r="H183" i="5" a="1"/>
  <c r="H183" i="5"/>
  <c r="H184" i="5" a="1"/>
  <c r="H184" i="5" s="1"/>
  <c r="H185" i="5" a="1"/>
  <c r="H185" i="5"/>
  <c r="H186" i="5" a="1"/>
  <c r="H186" i="5"/>
  <c r="H187" i="5" a="1"/>
  <c r="H187" i="5"/>
  <c r="H188" i="5" a="1"/>
  <c r="H188" i="5"/>
  <c r="H189" i="5" a="1"/>
  <c r="H189" i="5"/>
  <c r="H190" i="5" a="1"/>
  <c r="H190" i="5"/>
  <c r="H191" i="5" a="1"/>
  <c r="H191" i="5"/>
  <c r="H192" i="5" a="1"/>
  <c r="H192" i="5" s="1"/>
  <c r="H193" i="5" a="1"/>
  <c r="H193" i="5"/>
  <c r="H194" i="5" a="1"/>
  <c r="H194" i="5"/>
  <c r="H195" i="5" a="1"/>
  <c r="H195" i="5"/>
  <c r="H196" i="5" a="1"/>
  <c r="H196" i="5"/>
  <c r="H197" i="5" a="1"/>
  <c r="H197" i="5"/>
  <c r="H198" i="5" a="1"/>
  <c r="H198" i="5"/>
  <c r="H199" i="5" a="1"/>
  <c r="H199" i="5"/>
  <c r="H200" i="5" a="1"/>
  <c r="H200" i="5" s="1"/>
  <c r="H201" i="5" a="1"/>
  <c r="H201" i="5"/>
  <c r="G6" i="5" a="1"/>
  <c r="G6" i="5" s="1"/>
  <c r="G7" i="5" a="1"/>
  <c r="G7" i="5" s="1"/>
  <c r="G8" i="5" a="1"/>
  <c r="G8" i="5"/>
  <c r="G9" i="5" a="1"/>
  <c r="G9" i="5"/>
  <c r="G10" i="5" a="1"/>
  <c r="G10" i="5"/>
  <c r="G11" i="5" a="1"/>
  <c r="G11" i="5"/>
  <c r="G12" i="5" a="1"/>
  <c r="G12" i="5"/>
  <c r="G13" i="5" a="1"/>
  <c r="G13" i="5"/>
  <c r="G14" i="5" a="1"/>
  <c r="G14" i="5" s="1"/>
  <c r="G15" i="5" a="1"/>
  <c r="G15" i="5" s="1"/>
  <c r="G16" i="5" a="1"/>
  <c r="G16" i="5"/>
  <c r="G17" i="5" a="1"/>
  <c r="G17" i="5"/>
  <c r="G18" i="5" a="1"/>
  <c r="G18" i="5"/>
  <c r="G19" i="5" a="1"/>
  <c r="G19" i="5"/>
  <c r="G20" i="5" a="1"/>
  <c r="G20" i="5"/>
  <c r="G21" i="5" a="1"/>
  <c r="G21" i="5"/>
  <c r="G22" i="5" a="1"/>
  <c r="G22" i="5" s="1"/>
  <c r="G23" i="5" a="1"/>
  <c r="G23" i="5" s="1"/>
  <c r="G24" i="5" a="1"/>
  <c r="G24" i="5"/>
  <c r="G25" i="5" a="1"/>
  <c r="G25" i="5"/>
  <c r="G26" i="5" a="1"/>
  <c r="G26" i="5"/>
  <c r="G27" i="5" a="1"/>
  <c r="G27" i="5"/>
  <c r="G28" i="5" a="1"/>
  <c r="G28" i="5"/>
  <c r="G29" i="5" a="1"/>
  <c r="G29" i="5"/>
  <c r="G30" i="5" a="1"/>
  <c r="G30" i="5" s="1"/>
  <c r="G31" i="5" a="1"/>
  <c r="G31" i="5" s="1"/>
  <c r="G32" i="5" a="1"/>
  <c r="G32" i="5"/>
  <c r="G33" i="5" a="1"/>
  <c r="G33" i="5"/>
  <c r="G34" i="5" a="1"/>
  <c r="G34" i="5"/>
  <c r="G35" i="5" a="1"/>
  <c r="G35" i="5"/>
  <c r="G36" i="5" a="1"/>
  <c r="G36" i="5"/>
  <c r="G37" i="5" a="1"/>
  <c r="G37" i="5"/>
  <c r="G38" i="5" a="1"/>
  <c r="G38" i="5" s="1"/>
  <c r="G39" i="5" a="1"/>
  <c r="G39" i="5" s="1"/>
  <c r="G40" i="5" a="1"/>
  <c r="G40" i="5"/>
  <c r="G41" i="5" a="1"/>
  <c r="G41" i="5"/>
  <c r="G42" i="5" a="1"/>
  <c r="G42" i="5"/>
  <c r="G43" i="5" a="1"/>
  <c r="G43" i="5"/>
  <c r="G44" i="5" a="1"/>
  <c r="G44" i="5"/>
  <c r="G45" i="5" a="1"/>
  <c r="G45" i="5"/>
  <c r="G46" i="5" a="1"/>
  <c r="G46" i="5" s="1"/>
  <c r="G47" i="5" a="1"/>
  <c r="G47" i="5" s="1"/>
  <c r="G48" i="5" a="1"/>
  <c r="G48" i="5"/>
  <c r="G49" i="5" a="1"/>
  <c r="G49" i="5"/>
  <c r="G50" i="5" a="1"/>
  <c r="G50" i="5"/>
  <c r="G51" i="5" a="1"/>
  <c r="G51" i="5"/>
  <c r="G52" i="5" a="1"/>
  <c r="G52" i="5"/>
  <c r="G53" i="5" a="1"/>
  <c r="G53" i="5"/>
  <c r="G54" i="5" a="1"/>
  <c r="G54" i="5" s="1"/>
  <c r="G55" i="5" a="1"/>
  <c r="G55" i="5" s="1"/>
  <c r="G56" i="5" a="1"/>
  <c r="G56" i="5"/>
  <c r="G57" i="5" a="1"/>
  <c r="G57" i="5"/>
  <c r="G58" i="5" a="1"/>
  <c r="G58" i="5"/>
  <c r="G59" i="5" a="1"/>
  <c r="G59" i="5"/>
  <c r="G60" i="5" a="1"/>
  <c r="G60" i="5"/>
  <c r="G61" i="5" a="1"/>
  <c r="G61" i="5"/>
  <c r="G62" i="5" a="1"/>
  <c r="G62" i="5" s="1"/>
  <c r="G63" i="5" a="1"/>
  <c r="G63" i="5" s="1"/>
  <c r="G64" i="5" a="1"/>
  <c r="G64" i="5"/>
  <c r="G65" i="5" a="1"/>
  <c r="G65" i="5"/>
  <c r="G66" i="5" a="1"/>
  <c r="G66" i="5"/>
  <c r="G67" i="5" a="1"/>
  <c r="G67" i="5"/>
  <c r="G68" i="5" a="1"/>
  <c r="G68" i="5"/>
  <c r="G69" i="5" a="1"/>
  <c r="G69" i="5"/>
  <c r="G70" i="5" a="1"/>
  <c r="G70" i="5" s="1"/>
  <c r="G71" i="5" a="1"/>
  <c r="G71" i="5" s="1"/>
  <c r="G72" i="5" a="1"/>
  <c r="G72" i="5"/>
  <c r="G73" i="5" a="1"/>
  <c r="G73" i="5"/>
  <c r="G74" i="5" a="1"/>
  <c r="G74" i="5"/>
  <c r="G75" i="5" a="1"/>
  <c r="G75" i="5"/>
  <c r="G76" i="5" a="1"/>
  <c r="G76" i="5"/>
  <c r="G77" i="5" a="1"/>
  <c r="G77" i="5"/>
  <c r="G78" i="5" a="1"/>
  <c r="G78" i="5" s="1"/>
  <c r="G79" i="5" a="1"/>
  <c r="G79" i="5" s="1"/>
  <c r="G80" i="5" a="1"/>
  <c r="G80" i="5"/>
  <c r="G81" i="5" a="1"/>
  <c r="G81" i="5"/>
  <c r="G82" i="5" a="1"/>
  <c r="G82" i="5"/>
  <c r="G83" i="5" a="1"/>
  <c r="G83" i="5"/>
  <c r="G84" i="5" a="1"/>
  <c r="G84" i="5"/>
  <c r="G85" i="5" a="1"/>
  <c r="G85" i="5"/>
  <c r="G86" i="5" a="1"/>
  <c r="G86" i="5" s="1"/>
  <c r="G87" i="5" a="1"/>
  <c r="G87" i="5" s="1"/>
  <c r="G88" i="5" a="1"/>
  <c r="G88" i="5"/>
  <c r="G89" i="5" a="1"/>
  <c r="G89" i="5"/>
  <c r="G90" i="5" a="1"/>
  <c r="G90" i="5"/>
  <c r="G91" i="5" a="1"/>
  <c r="G91" i="5"/>
  <c r="G92" i="5" a="1"/>
  <c r="G92" i="5"/>
  <c r="G93" i="5" a="1"/>
  <c r="G93" i="5"/>
  <c r="G94" i="5" a="1"/>
  <c r="G94" i="5" s="1"/>
  <c r="G95" i="5" a="1"/>
  <c r="G95" i="5" s="1"/>
  <c r="G96" i="5" a="1"/>
  <c r="G96" i="5"/>
  <c r="G97" i="5" a="1"/>
  <c r="G97" i="5"/>
  <c r="G98" i="5" a="1"/>
  <c r="G98" i="5"/>
  <c r="G99" i="5" a="1"/>
  <c r="G99" i="5"/>
  <c r="G100" i="5" a="1"/>
  <c r="G100" i="5"/>
  <c r="G101" i="5" a="1"/>
  <c r="G101" i="5"/>
  <c r="G102" i="5" a="1"/>
  <c r="G102" i="5" s="1"/>
  <c r="G103" i="5" a="1"/>
  <c r="G103" i="5" s="1"/>
  <c r="G104" i="5" a="1"/>
  <c r="G104" i="5"/>
  <c r="G105" i="5" a="1"/>
  <c r="G105" i="5"/>
  <c r="G106" i="5" a="1"/>
  <c r="G106" i="5"/>
  <c r="G107" i="5" a="1"/>
  <c r="G107" i="5"/>
  <c r="G108" i="5" a="1"/>
  <c r="G108" i="5"/>
  <c r="G109" i="5" a="1"/>
  <c r="G109" i="5"/>
  <c r="G110" i="5" a="1"/>
  <c r="G110" i="5" s="1"/>
  <c r="G111" i="5" a="1"/>
  <c r="G111" i="5" s="1"/>
  <c r="G112" i="5" a="1"/>
  <c r="G112" i="5"/>
  <c r="G113" i="5" a="1"/>
  <c r="G113" i="5"/>
  <c r="G114" i="5" a="1"/>
  <c r="G114" i="5"/>
  <c r="G115" i="5" a="1"/>
  <c r="G115" i="5"/>
  <c r="G116" i="5" a="1"/>
  <c r="G116" i="5"/>
  <c r="G117" i="5" a="1"/>
  <c r="G117" i="5"/>
  <c r="G118" i="5" a="1"/>
  <c r="G118" i="5" s="1"/>
  <c r="G119" i="5" a="1"/>
  <c r="G119" i="5" s="1"/>
  <c r="G120" i="5" a="1"/>
  <c r="G120" i="5"/>
  <c r="G121" i="5" a="1"/>
  <c r="G121" i="5"/>
  <c r="G122" i="5" a="1"/>
  <c r="G122" i="5"/>
  <c r="G123" i="5" a="1"/>
  <c r="G123" i="5"/>
  <c r="G124" i="5" a="1"/>
  <c r="G124" i="5"/>
  <c r="G125" i="5" a="1"/>
  <c r="G125" i="5"/>
  <c r="G126" i="5" a="1"/>
  <c r="G126" i="5" s="1"/>
  <c r="G127" i="5" a="1"/>
  <c r="G127" i="5" s="1"/>
  <c r="G128" i="5" a="1"/>
  <c r="G128" i="5"/>
  <c r="G129" i="5" a="1"/>
  <c r="G129" i="5"/>
  <c r="G130" i="5" a="1"/>
  <c r="G130" i="5"/>
  <c r="G131" i="5" a="1"/>
  <c r="G131" i="5"/>
  <c r="G132" i="5" a="1"/>
  <c r="G132" i="5"/>
  <c r="G133" i="5" a="1"/>
  <c r="G133" i="5"/>
  <c r="G134" i="5" a="1"/>
  <c r="G134" i="5" s="1"/>
  <c r="G135" i="5" a="1"/>
  <c r="G135" i="5" s="1"/>
  <c r="G136" i="5" a="1"/>
  <c r="G136" i="5"/>
  <c r="G137" i="5" a="1"/>
  <c r="G137" i="5"/>
  <c r="G138" i="5" a="1"/>
  <c r="G138" i="5"/>
  <c r="G139" i="5" a="1"/>
  <c r="G139" i="5"/>
  <c r="G140" i="5" a="1"/>
  <c r="G140" i="5"/>
  <c r="G141" i="5" a="1"/>
  <c r="G141" i="5"/>
  <c r="G142" i="5" a="1"/>
  <c r="G142" i="5" s="1"/>
  <c r="G143" i="5" a="1"/>
  <c r="G143" i="5" s="1"/>
  <c r="G144" i="5" a="1"/>
  <c r="G144" i="5"/>
  <c r="G145" i="5" a="1"/>
  <c r="G145" i="5"/>
  <c r="G146" i="5" a="1"/>
  <c r="G146" i="5"/>
  <c r="G147" i="5" a="1"/>
  <c r="G147" i="5"/>
  <c r="G148" i="5" a="1"/>
  <c r="G148" i="5"/>
  <c r="G149" i="5" a="1"/>
  <c r="G149" i="5"/>
  <c r="G150" i="5" a="1"/>
  <c r="G150" i="5" s="1"/>
  <c r="G151" i="5" a="1"/>
  <c r="G151" i="5" s="1"/>
  <c r="G152" i="5" a="1"/>
  <c r="G152" i="5"/>
  <c r="G153" i="5" a="1"/>
  <c r="G153" i="5"/>
  <c r="G154" i="5" a="1"/>
  <c r="G154" i="5"/>
  <c r="G155" i="5" a="1"/>
  <c r="G155" i="5"/>
  <c r="G156" i="5" a="1"/>
  <c r="G156" i="5"/>
  <c r="G157" i="5" a="1"/>
  <c r="G157" i="5"/>
  <c r="G158" i="5" a="1"/>
  <c r="G158" i="5" s="1"/>
  <c r="G159" i="5" a="1"/>
  <c r="G159" i="5" s="1"/>
  <c r="G160" i="5" a="1"/>
  <c r="G160" i="5"/>
  <c r="G161" i="5" a="1"/>
  <c r="G161" i="5"/>
  <c r="G162" i="5" a="1"/>
  <c r="G162" i="5"/>
  <c r="G163" i="5" a="1"/>
  <c r="G163" i="5"/>
  <c r="G164" i="5" a="1"/>
  <c r="G164" i="5"/>
  <c r="G165" i="5" a="1"/>
  <c r="G165" i="5"/>
  <c r="G166" i="5" a="1"/>
  <c r="G166" i="5" s="1"/>
  <c r="G167" i="5" a="1"/>
  <c r="G167" i="5" s="1"/>
  <c r="G168" i="5" a="1"/>
  <c r="G168" i="5"/>
  <c r="G169" i="5" a="1"/>
  <c r="G169" i="5"/>
  <c r="G170" i="5" a="1"/>
  <c r="G170" i="5"/>
  <c r="G171" i="5" a="1"/>
  <c r="G171" i="5"/>
  <c r="G172" i="5" a="1"/>
  <c r="G172" i="5"/>
  <c r="G173" i="5" a="1"/>
  <c r="G173" i="5"/>
  <c r="G174" i="5" a="1"/>
  <c r="G174" i="5" s="1"/>
  <c r="G175" i="5" a="1"/>
  <c r="G175" i="5" s="1"/>
  <c r="G176" i="5" a="1"/>
  <c r="G176" i="5"/>
  <c r="G177" i="5" a="1"/>
  <c r="G177" i="5"/>
  <c r="G178" i="5" a="1"/>
  <c r="G178" i="5"/>
  <c r="G179" i="5" a="1"/>
  <c r="G179" i="5"/>
  <c r="G180" i="5" a="1"/>
  <c r="G180" i="5"/>
  <c r="G181" i="5" a="1"/>
  <c r="G181" i="5"/>
  <c r="G182" i="5" a="1"/>
  <c r="G182" i="5" s="1"/>
  <c r="G183" i="5" a="1"/>
  <c r="G183" i="5" s="1"/>
  <c r="G184" i="5" a="1"/>
  <c r="G184" i="5"/>
  <c r="G185" i="5" a="1"/>
  <c r="G185" i="5"/>
  <c r="G186" i="5" a="1"/>
  <c r="G186" i="5"/>
  <c r="G187" i="5" a="1"/>
  <c r="G187" i="5"/>
  <c r="G188" i="5" a="1"/>
  <c r="G188" i="5"/>
  <c r="G189" i="5" a="1"/>
  <c r="G189" i="5"/>
  <c r="G190" i="5" a="1"/>
  <c r="G190" i="5" s="1"/>
  <c r="G191" i="5" a="1"/>
  <c r="G191" i="5" s="1"/>
  <c r="G192" i="5" a="1"/>
  <c r="G192" i="5"/>
  <c r="G193" i="5" a="1"/>
  <c r="G193" i="5"/>
  <c r="G194" i="5" a="1"/>
  <c r="G194" i="5"/>
  <c r="G195" i="5" a="1"/>
  <c r="G195" i="5"/>
  <c r="G196" i="5" a="1"/>
  <c r="G196" i="5"/>
  <c r="G197" i="5" a="1"/>
  <c r="G197" i="5"/>
  <c r="G198" i="5" a="1"/>
  <c r="G198" i="5" s="1"/>
  <c r="G199" i="5" a="1"/>
  <c r="G199" i="5" s="1"/>
  <c r="G200" i="5" a="1"/>
  <c r="G200" i="5"/>
  <c r="G201" i="5" a="1"/>
  <c r="G201" i="5"/>
  <c r="F6" i="5" a="1"/>
  <c r="F6" i="5" s="1"/>
  <c r="F7" i="5" a="1"/>
  <c r="F7" i="5" s="1"/>
  <c r="F8" i="5" a="1"/>
  <c r="F8" i="5"/>
  <c r="F9" i="5" a="1"/>
  <c r="F9" i="5"/>
  <c r="F10" i="5" a="1"/>
  <c r="F10" i="5"/>
  <c r="F11" i="5" a="1"/>
  <c r="F11" i="5"/>
  <c r="F12" i="5" a="1"/>
  <c r="F12" i="5"/>
  <c r="F13" i="5" a="1"/>
  <c r="F13" i="5"/>
  <c r="F14" i="5" a="1"/>
  <c r="F14" i="5" s="1"/>
  <c r="F15" i="5" a="1"/>
  <c r="F15" i="5" s="1"/>
  <c r="F16" i="5" a="1"/>
  <c r="F16" i="5"/>
  <c r="F17" i="5" a="1"/>
  <c r="F17" i="5"/>
  <c r="F18" i="5" a="1"/>
  <c r="F18" i="5"/>
  <c r="F19" i="5" a="1"/>
  <c r="F19" i="5"/>
  <c r="F20" i="5" a="1"/>
  <c r="F20" i="5"/>
  <c r="F21" i="5" a="1"/>
  <c r="F21" i="5"/>
  <c r="F22" i="5" a="1"/>
  <c r="F22" i="5" s="1"/>
  <c r="F23" i="5" a="1"/>
  <c r="F23" i="5" s="1"/>
  <c r="F24" i="5" a="1"/>
  <c r="F24" i="5"/>
  <c r="F25" i="5" a="1"/>
  <c r="F25" i="5"/>
  <c r="F26" i="5" a="1"/>
  <c r="F26" i="5"/>
  <c r="F27" i="5" a="1"/>
  <c r="F27" i="5" s="1"/>
  <c r="F28" i="5" a="1"/>
  <c r="F28" i="5"/>
  <c r="F29" i="5" a="1"/>
  <c r="F29" i="5"/>
  <c r="F30" i="5" a="1"/>
  <c r="F30" i="5" s="1"/>
  <c r="F31" i="5" a="1"/>
  <c r="F31" i="5" s="1"/>
  <c r="F32" i="5" a="1"/>
  <c r="F32" i="5"/>
  <c r="F33" i="5" a="1"/>
  <c r="F33" i="5"/>
  <c r="F34" i="5" a="1"/>
  <c r="F34" i="5"/>
  <c r="F35" i="5" a="1"/>
  <c r="F35" i="5"/>
  <c r="F36" i="5" a="1"/>
  <c r="F36" i="5"/>
  <c r="F37" i="5" a="1"/>
  <c r="F37" i="5"/>
  <c r="F38" i="5" a="1"/>
  <c r="F38" i="5" s="1"/>
  <c r="F39" i="5" a="1"/>
  <c r="F39" i="5" s="1"/>
  <c r="F40" i="5" a="1"/>
  <c r="F40" i="5"/>
  <c r="F41" i="5" a="1"/>
  <c r="F41" i="5"/>
  <c r="F42" i="5" a="1"/>
  <c r="F42" i="5"/>
  <c r="F43" i="5" a="1"/>
  <c r="F43" i="5"/>
  <c r="F44" i="5" a="1"/>
  <c r="F44" i="5"/>
  <c r="F45" i="5" a="1"/>
  <c r="F45" i="5"/>
  <c r="F46" i="5" a="1"/>
  <c r="F46" i="5" s="1"/>
  <c r="F47" i="5" a="1"/>
  <c r="F47" i="5" s="1"/>
  <c r="F48" i="5" a="1"/>
  <c r="F48" i="5"/>
  <c r="F49" i="5" a="1"/>
  <c r="F49" i="5"/>
  <c r="F50" i="5" a="1"/>
  <c r="F50" i="5"/>
  <c r="F51" i="5" a="1"/>
  <c r="F51" i="5"/>
  <c r="F52" i="5" a="1"/>
  <c r="F52" i="5"/>
  <c r="F53" i="5" a="1"/>
  <c r="F53" i="5"/>
  <c r="F54" i="5" a="1"/>
  <c r="F54" i="5" s="1"/>
  <c r="F55" i="5" a="1"/>
  <c r="F55" i="5" s="1"/>
  <c r="F56" i="5" a="1"/>
  <c r="F56" i="5"/>
  <c r="F57" i="5" a="1"/>
  <c r="F57" i="5"/>
  <c r="F58" i="5" a="1"/>
  <c r="F58" i="5"/>
  <c r="F59" i="5" a="1"/>
  <c r="F59" i="5"/>
  <c r="F60" i="5" a="1"/>
  <c r="F60" i="5"/>
  <c r="F61" i="5" a="1"/>
  <c r="F61" i="5"/>
  <c r="F62" i="5" a="1"/>
  <c r="F62" i="5" s="1"/>
  <c r="F63" i="5" a="1"/>
  <c r="F63" i="5" s="1"/>
  <c r="F64" i="5" a="1"/>
  <c r="F64" i="5"/>
  <c r="F65" i="5" a="1"/>
  <c r="F65" i="5"/>
  <c r="F66" i="5" a="1"/>
  <c r="F66" i="5"/>
  <c r="F67" i="5" a="1"/>
  <c r="F67" i="5"/>
  <c r="F68" i="5" a="1"/>
  <c r="F68" i="5"/>
  <c r="F69" i="5" a="1"/>
  <c r="F69" i="5"/>
  <c r="F70" i="5" a="1"/>
  <c r="F70" i="5" s="1"/>
  <c r="F71" i="5" a="1"/>
  <c r="F71" i="5" s="1"/>
  <c r="F72" i="5" a="1"/>
  <c r="F72" i="5"/>
  <c r="F73" i="5" a="1"/>
  <c r="F73" i="5"/>
  <c r="F74" i="5" a="1"/>
  <c r="F74" i="5"/>
  <c r="F75" i="5" a="1"/>
  <c r="F75" i="5"/>
  <c r="F76" i="5" a="1"/>
  <c r="F76" i="5"/>
  <c r="F77" i="5" a="1"/>
  <c r="F77" i="5"/>
  <c r="F78" i="5" a="1"/>
  <c r="F78" i="5" s="1"/>
  <c r="F79" i="5" a="1"/>
  <c r="F79" i="5" s="1"/>
  <c r="F80" i="5" a="1"/>
  <c r="F80" i="5"/>
  <c r="F81" i="5" a="1"/>
  <c r="F81" i="5"/>
  <c r="F82" i="5" a="1"/>
  <c r="F82" i="5"/>
  <c r="F83" i="5" a="1"/>
  <c r="F83" i="5"/>
  <c r="F84" i="5" a="1"/>
  <c r="F84" i="5"/>
  <c r="F85" i="5" a="1"/>
  <c r="F85" i="5"/>
  <c r="F86" i="5" a="1"/>
  <c r="F86" i="5" s="1"/>
  <c r="F87" i="5" a="1"/>
  <c r="F87" i="5" s="1"/>
  <c r="F88" i="5" a="1"/>
  <c r="F88" i="5"/>
  <c r="F89" i="5" a="1"/>
  <c r="F89" i="5"/>
  <c r="F90" i="5" a="1"/>
  <c r="F90" i="5"/>
  <c r="F91" i="5" a="1"/>
  <c r="F91" i="5"/>
  <c r="F92" i="5" a="1"/>
  <c r="F92" i="5"/>
  <c r="F93" i="5" a="1"/>
  <c r="F93" i="5"/>
  <c r="F94" i="5" a="1"/>
  <c r="F94" i="5" s="1"/>
  <c r="F95" i="5" a="1"/>
  <c r="F95" i="5" s="1"/>
  <c r="F96" i="5" a="1"/>
  <c r="F96" i="5"/>
  <c r="F97" i="5" a="1"/>
  <c r="F97" i="5"/>
  <c r="F98" i="5" a="1"/>
  <c r="F98" i="5"/>
  <c r="F99" i="5" a="1"/>
  <c r="F99" i="5"/>
  <c r="F100" i="5" a="1"/>
  <c r="F100" i="5"/>
  <c r="F101" i="5" a="1"/>
  <c r="F101" i="5"/>
  <c r="F102" i="5" a="1"/>
  <c r="F102" i="5" s="1"/>
  <c r="F103" i="5" a="1"/>
  <c r="F103" i="5" s="1"/>
  <c r="F104" i="5" a="1"/>
  <c r="F104" i="5" s="1"/>
  <c r="F105" i="5" a="1"/>
  <c r="F105" i="5"/>
  <c r="F106" i="5" a="1"/>
  <c r="F106" i="5"/>
  <c r="F107" i="5" a="1"/>
  <c r="F107" i="5"/>
  <c r="F108" i="5" a="1"/>
  <c r="F108" i="5"/>
  <c r="F109" i="5" a="1"/>
  <c r="F109" i="5"/>
  <c r="F110" i="5" a="1"/>
  <c r="F110" i="5" s="1"/>
  <c r="F111" i="5" a="1"/>
  <c r="F111" i="5" s="1"/>
  <c r="F112" i="5" a="1"/>
  <c r="F112" i="5" s="1"/>
  <c r="F113" i="5" a="1"/>
  <c r="F113" i="5"/>
  <c r="F114" i="5" a="1"/>
  <c r="F114" i="5"/>
  <c r="F115" i="5" a="1"/>
  <c r="F115" i="5"/>
  <c r="F116" i="5" a="1"/>
  <c r="F116" i="5"/>
  <c r="F117" i="5" a="1"/>
  <c r="F117" i="5"/>
  <c r="F118" i="5" a="1"/>
  <c r="F118" i="5" s="1"/>
  <c r="F119" i="5" a="1"/>
  <c r="F119" i="5" s="1"/>
  <c r="F120" i="5" a="1"/>
  <c r="F120" i="5" s="1"/>
  <c r="F121" i="5" a="1"/>
  <c r="F121" i="5"/>
  <c r="F122" i="5" a="1"/>
  <c r="F122" i="5"/>
  <c r="F123" i="5" a="1"/>
  <c r="F123" i="5"/>
  <c r="F124" i="5" a="1"/>
  <c r="F124" i="5"/>
  <c r="F125" i="5" a="1"/>
  <c r="F125" i="5"/>
  <c r="F126" i="5" a="1"/>
  <c r="F126" i="5" s="1"/>
  <c r="F127" i="5" a="1"/>
  <c r="F127" i="5" s="1"/>
  <c r="F128" i="5" a="1"/>
  <c r="F128" i="5" s="1"/>
  <c r="F129" i="5" a="1"/>
  <c r="F129" i="5"/>
  <c r="F130" i="5" a="1"/>
  <c r="F130" i="5"/>
  <c r="F131" i="5" a="1"/>
  <c r="F131" i="5"/>
  <c r="F132" i="5" a="1"/>
  <c r="F132" i="5"/>
  <c r="F133" i="5" a="1"/>
  <c r="F133" i="5"/>
  <c r="F134" i="5" a="1"/>
  <c r="F134" i="5" s="1"/>
  <c r="F135" i="5" a="1"/>
  <c r="F135" i="5" s="1"/>
  <c r="F136" i="5" a="1"/>
  <c r="F136" i="5" s="1"/>
  <c r="F137" i="5" a="1"/>
  <c r="F137" i="5"/>
  <c r="F138" i="5" a="1"/>
  <c r="F138" i="5"/>
  <c r="F139" i="5" a="1"/>
  <c r="F139" i="5"/>
  <c r="F140" i="5" a="1"/>
  <c r="F140" i="5"/>
  <c r="F141" i="5" a="1"/>
  <c r="F141" i="5"/>
  <c r="F142" i="5" a="1"/>
  <c r="F142" i="5" s="1"/>
  <c r="F143" i="5" a="1"/>
  <c r="F143" i="5" s="1"/>
  <c r="F144" i="5" a="1"/>
  <c r="F144" i="5" s="1"/>
  <c r="F145" i="5" a="1"/>
  <c r="F145" i="5"/>
  <c r="F146" i="5" a="1"/>
  <c r="F146" i="5"/>
  <c r="F147" i="5" a="1"/>
  <c r="F147" i="5"/>
  <c r="F148" i="5" a="1"/>
  <c r="F148" i="5"/>
  <c r="F149" i="5" a="1"/>
  <c r="F149" i="5"/>
  <c r="F150" i="5" a="1"/>
  <c r="F150" i="5" s="1"/>
  <c r="F151" i="5" a="1"/>
  <c r="F151" i="5" s="1"/>
  <c r="F152" i="5" a="1"/>
  <c r="F152" i="5" s="1"/>
  <c r="F153" i="5" a="1"/>
  <c r="F153" i="5"/>
  <c r="F154" i="5" a="1"/>
  <c r="F154" i="5"/>
  <c r="F155" i="5" a="1"/>
  <c r="F155" i="5"/>
  <c r="F156" i="5" a="1"/>
  <c r="F156" i="5"/>
  <c r="F157" i="5" a="1"/>
  <c r="F157" i="5"/>
  <c r="F158" i="5" a="1"/>
  <c r="F158" i="5" s="1"/>
  <c r="F159" i="5" a="1"/>
  <c r="F159" i="5" s="1"/>
  <c r="F160" i="5" a="1"/>
  <c r="F160" i="5" s="1"/>
  <c r="F161" i="5" a="1"/>
  <c r="F161" i="5"/>
  <c r="F162" i="5" a="1"/>
  <c r="F162" i="5"/>
  <c r="F163" i="5" a="1"/>
  <c r="F163" i="5"/>
  <c r="F164" i="5" a="1"/>
  <c r="F164" i="5"/>
  <c r="F165" i="5" a="1"/>
  <c r="F165" i="5"/>
  <c r="F166" i="5" a="1"/>
  <c r="F166" i="5" s="1"/>
  <c r="F167" i="5" a="1"/>
  <c r="F167" i="5" s="1"/>
  <c r="F168" i="5" a="1"/>
  <c r="F168" i="5" s="1"/>
  <c r="F169" i="5" a="1"/>
  <c r="F169" i="5"/>
  <c r="F170" i="5" a="1"/>
  <c r="F170" i="5"/>
  <c r="F171" i="5" a="1"/>
  <c r="F171" i="5"/>
  <c r="F172" i="5" a="1"/>
  <c r="F172" i="5"/>
  <c r="F173" i="5" a="1"/>
  <c r="F173" i="5"/>
  <c r="F174" i="5" a="1"/>
  <c r="F174" i="5" s="1"/>
  <c r="F175" i="5" a="1"/>
  <c r="F175" i="5" s="1"/>
  <c r="F176" i="5" a="1"/>
  <c r="F176" i="5" s="1"/>
  <c r="F177" i="5" a="1"/>
  <c r="F177" i="5"/>
  <c r="F178" i="5" a="1"/>
  <c r="F178" i="5"/>
  <c r="F179" i="5" a="1"/>
  <c r="F179" i="5"/>
  <c r="F180" i="5" a="1"/>
  <c r="F180" i="5"/>
  <c r="F181" i="5" a="1"/>
  <c r="F181" i="5"/>
  <c r="F182" i="5" a="1"/>
  <c r="F182" i="5" s="1"/>
  <c r="F183" i="5" a="1"/>
  <c r="F183" i="5" s="1"/>
  <c r="F184" i="5" a="1"/>
  <c r="F184" i="5" s="1"/>
  <c r="F185" i="5" a="1"/>
  <c r="F185" i="5"/>
  <c r="F186" i="5" a="1"/>
  <c r="F186" i="5"/>
  <c r="F187" i="5" a="1"/>
  <c r="F187" i="5"/>
  <c r="F188" i="5" a="1"/>
  <c r="F188" i="5"/>
  <c r="F189" i="5" a="1"/>
  <c r="F189" i="5"/>
  <c r="F190" i="5" a="1"/>
  <c r="F190" i="5" s="1"/>
  <c r="F191" i="5" a="1"/>
  <c r="F191" i="5" s="1"/>
  <c r="F192" i="5" a="1"/>
  <c r="F192" i="5" s="1"/>
  <c r="F193" i="5" a="1"/>
  <c r="F193" i="5"/>
  <c r="F194" i="5" a="1"/>
  <c r="F194" i="5"/>
  <c r="F195" i="5" a="1"/>
  <c r="F195" i="5"/>
  <c r="F196" i="5" a="1"/>
  <c r="F196" i="5"/>
  <c r="F197" i="5" a="1"/>
  <c r="F197" i="5"/>
  <c r="F198" i="5" a="1"/>
  <c r="F198" i="5" s="1"/>
  <c r="F199" i="5" a="1"/>
  <c r="F199" i="5" s="1"/>
  <c r="F200" i="5" a="1"/>
  <c r="F200" i="5" s="1"/>
  <c r="F201" i="5" a="1"/>
  <c r="F201" i="5"/>
  <c r="E6" i="5" a="1"/>
  <c r="E6" i="5" s="1"/>
  <c r="E7" i="5" a="1"/>
  <c r="E7" i="5" s="1"/>
  <c r="E8" i="5" a="1"/>
  <c r="E8" i="5" s="1"/>
  <c r="E9" i="5" a="1"/>
  <c r="E9" i="5"/>
  <c r="E10" i="5" a="1"/>
  <c r="E10" i="5"/>
  <c r="E11" i="5" a="1"/>
  <c r="E11" i="5"/>
  <c r="E12" i="5" a="1"/>
  <c r="E12" i="5"/>
  <c r="E13" i="5" a="1"/>
  <c r="E13" i="5"/>
  <c r="E14" i="5" a="1"/>
  <c r="E14" i="5" s="1"/>
  <c r="E15" i="5" a="1"/>
  <c r="E15" i="5" s="1"/>
  <c r="E16" i="5" a="1"/>
  <c r="E16" i="5" s="1"/>
  <c r="E17" i="5" a="1"/>
  <c r="E17" i="5"/>
  <c r="E18" i="5" a="1"/>
  <c r="E18" i="5"/>
  <c r="E19" i="5" a="1"/>
  <c r="E19" i="5"/>
  <c r="E20" i="5" a="1"/>
  <c r="E20" i="5"/>
  <c r="E21" i="5" a="1"/>
  <c r="E21" i="5"/>
  <c r="E22" i="5" a="1"/>
  <c r="E22" i="5" s="1"/>
  <c r="E23" i="5" a="1"/>
  <c r="E23" i="5" s="1"/>
  <c r="E24" i="5" a="1"/>
  <c r="E24" i="5" s="1"/>
  <c r="E25" i="5" a="1"/>
  <c r="E25" i="5"/>
  <c r="E26" i="5" a="1"/>
  <c r="E26" i="5"/>
  <c r="E27" i="5" a="1"/>
  <c r="E27" i="5"/>
  <c r="E28" i="5" a="1"/>
  <c r="E28" i="5"/>
  <c r="E29" i="5" a="1"/>
  <c r="E29" i="5"/>
  <c r="E30" i="5" a="1"/>
  <c r="E30" i="5" s="1"/>
  <c r="E31" i="5" a="1"/>
  <c r="E31" i="5" s="1"/>
  <c r="E32" i="5" a="1"/>
  <c r="E32" i="5" s="1"/>
  <c r="E33" i="5" a="1"/>
  <c r="E33" i="5"/>
  <c r="E34" i="5" a="1"/>
  <c r="E34" i="5"/>
  <c r="E35" i="5" a="1"/>
  <c r="E35" i="5"/>
  <c r="E36" i="5" a="1"/>
  <c r="E36" i="5"/>
  <c r="E37" i="5" a="1"/>
  <c r="E37" i="5"/>
  <c r="E38" i="5" a="1"/>
  <c r="E38" i="5" s="1"/>
  <c r="E39" i="5" a="1"/>
  <c r="E39" i="5" s="1"/>
  <c r="E40" i="5" a="1"/>
  <c r="E40" i="5" s="1"/>
  <c r="E41" i="5" a="1"/>
  <c r="E41" i="5"/>
  <c r="E42" i="5" a="1"/>
  <c r="E42" i="5"/>
  <c r="E43" i="5" a="1"/>
  <c r="E43" i="5"/>
  <c r="E44" i="5" a="1"/>
  <c r="E44" i="5"/>
  <c r="E45" i="5" a="1"/>
  <c r="E45" i="5"/>
  <c r="E46" i="5" a="1"/>
  <c r="E46" i="5" s="1"/>
  <c r="E47" i="5" a="1"/>
  <c r="E47" i="5" s="1"/>
  <c r="E48" i="5" a="1"/>
  <c r="E48" i="5" s="1"/>
  <c r="E49" i="5" a="1"/>
  <c r="E49" i="5"/>
  <c r="E50" i="5" a="1"/>
  <c r="E50" i="5"/>
  <c r="E51" i="5" a="1"/>
  <c r="E51" i="5"/>
  <c r="E52" i="5" a="1"/>
  <c r="E52" i="5"/>
  <c r="E53" i="5" a="1"/>
  <c r="E53" i="5"/>
  <c r="E54" i="5" a="1"/>
  <c r="E54" i="5" s="1"/>
  <c r="E55" i="5" a="1"/>
  <c r="E55" i="5" s="1"/>
  <c r="E56" i="5" a="1"/>
  <c r="E56" i="5" s="1"/>
  <c r="E57" i="5" a="1"/>
  <c r="E57" i="5"/>
  <c r="E58" i="5" a="1"/>
  <c r="E58" i="5"/>
  <c r="E59" i="5" a="1"/>
  <c r="E59" i="5"/>
  <c r="E60" i="5" a="1"/>
  <c r="E60" i="5"/>
  <c r="E61" i="5" a="1"/>
  <c r="E61" i="5"/>
  <c r="E62" i="5" a="1"/>
  <c r="E62" i="5" s="1"/>
  <c r="E63" i="5" a="1"/>
  <c r="E63" i="5" s="1"/>
  <c r="E64" i="5" a="1"/>
  <c r="E64" i="5" s="1"/>
  <c r="E65" i="5" a="1"/>
  <c r="E65" i="5"/>
  <c r="E66" i="5" a="1"/>
  <c r="E66" i="5"/>
  <c r="E67" i="5" a="1"/>
  <c r="E67" i="5"/>
  <c r="E68" i="5" a="1"/>
  <c r="E68" i="5" s="1"/>
  <c r="E69" i="5" a="1"/>
  <c r="E69" i="5"/>
  <c r="E70" i="5" a="1"/>
  <c r="E70" i="5" s="1"/>
  <c r="E71" i="5" a="1"/>
  <c r="E71" i="5" s="1"/>
  <c r="E72" i="5" a="1"/>
  <c r="E72" i="5" s="1"/>
  <c r="E73" i="5" a="1"/>
  <c r="E73" i="5"/>
  <c r="E74" i="5" a="1"/>
  <c r="E74" i="5"/>
  <c r="E75" i="5" a="1"/>
  <c r="E75" i="5"/>
  <c r="E76" i="5" a="1"/>
  <c r="E76" i="5"/>
  <c r="E77" i="5" a="1"/>
  <c r="E77" i="5"/>
  <c r="E78" i="5" a="1"/>
  <c r="E78" i="5" s="1"/>
  <c r="E79" i="5" a="1"/>
  <c r="E79" i="5" s="1"/>
  <c r="E80" i="5" a="1"/>
  <c r="E80" i="5" s="1"/>
  <c r="E81" i="5" a="1"/>
  <c r="E81" i="5"/>
  <c r="E82" i="5" a="1"/>
  <c r="E82" i="5"/>
  <c r="E83" i="5" a="1"/>
  <c r="E83" i="5"/>
  <c r="E84" i="5" a="1"/>
  <c r="E84" i="5"/>
  <c r="E85" i="5" a="1"/>
  <c r="E85" i="5"/>
  <c r="E86" i="5" a="1"/>
  <c r="E86" i="5" s="1"/>
  <c r="E87" i="5" a="1"/>
  <c r="E87" i="5" s="1"/>
  <c r="E88" i="5" a="1"/>
  <c r="E88" i="5" s="1"/>
  <c r="E89" i="5" a="1"/>
  <c r="E89" i="5"/>
  <c r="E90" i="5" a="1"/>
  <c r="E90" i="5"/>
  <c r="E91" i="5" a="1"/>
  <c r="E91" i="5"/>
  <c r="E92" i="5" a="1"/>
  <c r="E92" i="5"/>
  <c r="E93" i="5" a="1"/>
  <c r="E93" i="5"/>
  <c r="E94" i="5" a="1"/>
  <c r="E94" i="5" s="1"/>
  <c r="E95" i="5" a="1"/>
  <c r="E95" i="5" s="1"/>
  <c r="E96" i="5" a="1"/>
  <c r="E96" i="5" s="1"/>
  <c r="E97" i="5" a="1"/>
  <c r="E97" i="5"/>
  <c r="E98" i="5" a="1"/>
  <c r="E98" i="5"/>
  <c r="E99" i="5" a="1"/>
  <c r="E99" i="5"/>
  <c r="E100" i="5" a="1"/>
  <c r="E100" i="5"/>
  <c r="E101" i="5" a="1"/>
  <c r="E101" i="5"/>
  <c r="E102" i="5" a="1"/>
  <c r="E102" i="5" s="1"/>
  <c r="E103" i="5" a="1"/>
  <c r="E103" i="5" s="1"/>
  <c r="E104" i="5" a="1"/>
  <c r="E104" i="5" s="1"/>
  <c r="E105" i="5" a="1"/>
  <c r="E105" i="5"/>
  <c r="E106" i="5" a="1"/>
  <c r="E106" i="5"/>
  <c r="E107" i="5" a="1"/>
  <c r="E107" i="5"/>
  <c r="E108" i="5" a="1"/>
  <c r="E108" i="5"/>
  <c r="E109" i="5" a="1"/>
  <c r="E109" i="5"/>
  <c r="E110" i="5" a="1"/>
  <c r="E110" i="5" s="1"/>
  <c r="E111" i="5" a="1"/>
  <c r="E111" i="5" s="1"/>
  <c r="E112" i="5" a="1"/>
  <c r="E112" i="5" s="1"/>
  <c r="E113" i="5" a="1"/>
  <c r="E113" i="5"/>
  <c r="E114" i="5" a="1"/>
  <c r="E114" i="5"/>
  <c r="E115" i="5" a="1"/>
  <c r="E115" i="5"/>
  <c r="E116" i="5" a="1"/>
  <c r="E116" i="5"/>
  <c r="E117" i="5" a="1"/>
  <c r="E117" i="5"/>
  <c r="E118" i="5" a="1"/>
  <c r="E118" i="5" s="1"/>
  <c r="E119" i="5" a="1"/>
  <c r="E119" i="5" s="1"/>
  <c r="E120" i="5" a="1"/>
  <c r="E120" i="5" s="1"/>
  <c r="E121" i="5" a="1"/>
  <c r="E121" i="5"/>
  <c r="E122" i="5" a="1"/>
  <c r="E122" i="5"/>
  <c r="E123" i="5" a="1"/>
  <c r="E123" i="5"/>
  <c r="E124" i="5" a="1"/>
  <c r="E124" i="5"/>
  <c r="E125" i="5" a="1"/>
  <c r="E125" i="5"/>
  <c r="E126" i="5" a="1"/>
  <c r="E126" i="5" s="1"/>
  <c r="E127" i="5" a="1"/>
  <c r="E127" i="5" s="1"/>
  <c r="E128" i="5" a="1"/>
  <c r="E128" i="5" s="1"/>
  <c r="E129" i="5" a="1"/>
  <c r="E129" i="5"/>
  <c r="E130" i="5" a="1"/>
  <c r="E130" i="5"/>
  <c r="E131" i="5" a="1"/>
  <c r="E131" i="5"/>
  <c r="E132" i="5" a="1"/>
  <c r="E132" i="5"/>
  <c r="E133" i="5" a="1"/>
  <c r="E133" i="5"/>
  <c r="E134" i="5" a="1"/>
  <c r="E134" i="5" s="1"/>
  <c r="E135" i="5" a="1"/>
  <c r="E135" i="5" s="1"/>
  <c r="E136" i="5" a="1"/>
  <c r="E136" i="5" s="1"/>
  <c r="E137" i="5" a="1"/>
  <c r="E137" i="5"/>
  <c r="E138" i="5" a="1"/>
  <c r="E138" i="5"/>
  <c r="E139" i="5" a="1"/>
  <c r="E139" i="5"/>
  <c r="E140" i="5" a="1"/>
  <c r="E140" i="5"/>
  <c r="E141" i="5" a="1"/>
  <c r="E141" i="5"/>
  <c r="E142" i="5" a="1"/>
  <c r="E142" i="5" s="1"/>
  <c r="E143" i="5" a="1"/>
  <c r="E143" i="5" s="1"/>
  <c r="E144" i="5" a="1"/>
  <c r="E144" i="5" s="1"/>
  <c r="E145" i="5" a="1"/>
  <c r="E145" i="5"/>
  <c r="E146" i="5" a="1"/>
  <c r="E146" i="5"/>
  <c r="E147" i="5" a="1"/>
  <c r="E147" i="5"/>
  <c r="E148" i="5" a="1"/>
  <c r="E148" i="5"/>
  <c r="E149" i="5" a="1"/>
  <c r="E149" i="5"/>
  <c r="E150" i="5" a="1"/>
  <c r="E150" i="5" s="1"/>
  <c r="E151" i="5" a="1"/>
  <c r="E151" i="5" s="1"/>
  <c r="E152" i="5" a="1"/>
  <c r="E152" i="5" s="1"/>
  <c r="E153" i="5" a="1"/>
  <c r="E153" i="5"/>
  <c r="E154" i="5" a="1"/>
  <c r="E154" i="5"/>
  <c r="E155" i="5" a="1"/>
  <c r="E155" i="5"/>
  <c r="E156" i="5" a="1"/>
  <c r="E156" i="5"/>
  <c r="E157" i="5" a="1"/>
  <c r="E157" i="5"/>
  <c r="E158" i="5" a="1"/>
  <c r="E158" i="5" s="1"/>
  <c r="E159" i="5" a="1"/>
  <c r="E159" i="5" s="1"/>
  <c r="E160" i="5" a="1"/>
  <c r="E160" i="5" s="1"/>
  <c r="E161" i="5" a="1"/>
  <c r="E161" i="5"/>
  <c r="E162" i="5" a="1"/>
  <c r="E162" i="5"/>
  <c r="E163" i="5" a="1"/>
  <c r="E163" i="5"/>
  <c r="E164" i="5" a="1"/>
  <c r="E164" i="5"/>
  <c r="E165" i="5" a="1"/>
  <c r="E165" i="5"/>
  <c r="E166" i="5" a="1"/>
  <c r="E166" i="5" s="1"/>
  <c r="E167" i="5" a="1"/>
  <c r="E167" i="5" s="1"/>
  <c r="E168" i="5" a="1"/>
  <c r="E168" i="5" s="1"/>
  <c r="E169" i="5" a="1"/>
  <c r="E169" i="5" s="1"/>
  <c r="E170" i="5" a="1"/>
  <c r="E170" i="5"/>
  <c r="E171" i="5" a="1"/>
  <c r="E171" i="5"/>
  <c r="E172" i="5" a="1"/>
  <c r="E172" i="5"/>
  <c r="E173" i="5" a="1"/>
  <c r="E173" i="5"/>
  <c r="E174" i="5" a="1"/>
  <c r="E174" i="5" s="1"/>
  <c r="E175" i="5" a="1"/>
  <c r="E175" i="5" s="1"/>
  <c r="E176" i="5" a="1"/>
  <c r="E176" i="5" s="1"/>
  <c r="E177" i="5" a="1"/>
  <c r="E177" i="5"/>
  <c r="E178" i="5" a="1"/>
  <c r="E178" i="5"/>
  <c r="E179" i="5" a="1"/>
  <c r="E179" i="5"/>
  <c r="E180" i="5" a="1"/>
  <c r="E180" i="5"/>
  <c r="E181" i="5" a="1"/>
  <c r="E181" i="5"/>
  <c r="E182" i="5" a="1"/>
  <c r="E182" i="5" s="1"/>
  <c r="E183" i="5" a="1"/>
  <c r="E183" i="5" s="1"/>
  <c r="E184" i="5" a="1"/>
  <c r="E184" i="5" s="1"/>
  <c r="E185" i="5" a="1"/>
  <c r="E185" i="5"/>
  <c r="E186" i="5" a="1"/>
  <c r="E186" i="5"/>
  <c r="E187" i="5" a="1"/>
  <c r="E187" i="5"/>
  <c r="E188" i="5" a="1"/>
  <c r="E188" i="5"/>
  <c r="E189" i="5" a="1"/>
  <c r="E189" i="5"/>
  <c r="E190" i="5" a="1"/>
  <c r="E190" i="5" s="1"/>
  <c r="E191" i="5" a="1"/>
  <c r="E191" i="5" s="1"/>
  <c r="E192" i="5" a="1"/>
  <c r="E192" i="5" s="1"/>
  <c r="E193" i="5" a="1"/>
  <c r="E193" i="5"/>
  <c r="E194" i="5" a="1"/>
  <c r="E194" i="5"/>
  <c r="E195" i="5" a="1"/>
  <c r="E195" i="5"/>
  <c r="E196" i="5" a="1"/>
  <c r="E196" i="5"/>
  <c r="E197" i="5" a="1"/>
  <c r="E197" i="5"/>
  <c r="E198" i="5" a="1"/>
  <c r="E198" i="5" s="1"/>
  <c r="E199" i="5" a="1"/>
  <c r="E199" i="5" s="1"/>
  <c r="E200" i="5" a="1"/>
  <c r="E200" i="5" s="1"/>
  <c r="E201" i="5" a="1"/>
  <c r="E201" i="5"/>
  <c r="D6" i="5" a="1"/>
  <c r="D6" i="5" s="1"/>
  <c r="D7" i="5" a="1"/>
  <c r="D7" i="5" s="1"/>
  <c r="D8" i="5" a="1"/>
  <c r="D8" i="5"/>
  <c r="D9" i="5" a="1"/>
  <c r="D9" i="5"/>
  <c r="D10" i="5" a="1"/>
  <c r="D10" i="5"/>
  <c r="D11" i="5" a="1"/>
  <c r="D11" i="5"/>
  <c r="D12" i="5" a="1"/>
  <c r="D12" i="5"/>
  <c r="D13" i="5" a="1"/>
  <c r="D13" i="5"/>
  <c r="D14" i="5" a="1"/>
  <c r="D14" i="5" s="1"/>
  <c r="D15" i="5" a="1"/>
  <c r="D15" i="5" s="1"/>
  <c r="D16" i="5" a="1"/>
  <c r="D16" i="5"/>
  <c r="D17" i="5" a="1"/>
  <c r="D17" i="5"/>
  <c r="D18" i="5" a="1"/>
  <c r="D18" i="5"/>
  <c r="D19" i="5" a="1"/>
  <c r="D19" i="5"/>
  <c r="D20" i="5" a="1"/>
  <c r="D20" i="5"/>
  <c r="D21" i="5" a="1"/>
  <c r="D21" i="5"/>
  <c r="D22" i="5" a="1"/>
  <c r="D22" i="5" s="1"/>
  <c r="D23" i="5" a="1"/>
  <c r="D23" i="5" s="1"/>
  <c r="D24" i="5" a="1"/>
  <c r="D24" i="5"/>
  <c r="D25" i="5" a="1"/>
  <c r="D25" i="5"/>
  <c r="D26" i="5" a="1"/>
  <c r="D26" i="5"/>
  <c r="D27" i="5" a="1"/>
  <c r="D27" i="5"/>
  <c r="D28" i="5" a="1"/>
  <c r="D28" i="5"/>
  <c r="D29" i="5" a="1"/>
  <c r="D29" i="5"/>
  <c r="D30" i="5" a="1"/>
  <c r="D30" i="5" s="1"/>
  <c r="D31" i="5" a="1"/>
  <c r="D31" i="5" s="1"/>
  <c r="D32" i="5" a="1"/>
  <c r="D32" i="5"/>
  <c r="D33" i="5" a="1"/>
  <c r="D33" i="5"/>
  <c r="D34" i="5" a="1"/>
  <c r="D34" i="5"/>
  <c r="D35" i="5" a="1"/>
  <c r="D35" i="5"/>
  <c r="D36" i="5" a="1"/>
  <c r="D36" i="5"/>
  <c r="D37" i="5" a="1"/>
  <c r="D37" i="5"/>
  <c r="D38" i="5" a="1"/>
  <c r="D38" i="5" s="1"/>
  <c r="D39" i="5" a="1"/>
  <c r="D39" i="5" s="1"/>
  <c r="D40" i="5" a="1"/>
  <c r="D40" i="5"/>
  <c r="D41" i="5" a="1"/>
  <c r="D41" i="5"/>
  <c r="D42" i="5" a="1"/>
  <c r="D42" i="5"/>
  <c r="D43" i="5" a="1"/>
  <c r="D43" i="5"/>
  <c r="D44" i="5" a="1"/>
  <c r="D44" i="5"/>
  <c r="D45" i="5" a="1"/>
  <c r="D45" i="5"/>
  <c r="D46" i="5" a="1"/>
  <c r="D46" i="5" s="1"/>
  <c r="D47" i="5" a="1"/>
  <c r="D47" i="5" s="1"/>
  <c r="D48" i="5" a="1"/>
  <c r="D48" i="5"/>
  <c r="D49" i="5" a="1"/>
  <c r="D49" i="5"/>
  <c r="D50" i="5" a="1"/>
  <c r="D50" i="5"/>
  <c r="D51" i="5" a="1"/>
  <c r="D51" i="5"/>
  <c r="D52" i="5" a="1"/>
  <c r="D52" i="5"/>
  <c r="D53" i="5" a="1"/>
  <c r="D53" i="5"/>
  <c r="D54" i="5" a="1"/>
  <c r="D54" i="5" s="1"/>
  <c r="D55" i="5" a="1"/>
  <c r="D55" i="5" s="1"/>
  <c r="D56" i="5" a="1"/>
  <c r="D56" i="5"/>
  <c r="D57" i="5" a="1"/>
  <c r="D57" i="5"/>
  <c r="D58" i="5" a="1"/>
  <c r="D58" i="5"/>
  <c r="D59" i="5" a="1"/>
  <c r="D59" i="5"/>
  <c r="D60" i="5" a="1"/>
  <c r="D60" i="5"/>
  <c r="D61" i="5" a="1"/>
  <c r="D61" i="5"/>
  <c r="D62" i="5" a="1"/>
  <c r="D62" i="5" s="1"/>
  <c r="D63" i="5" a="1"/>
  <c r="D63" i="5" s="1"/>
  <c r="D64" i="5" a="1"/>
  <c r="D64" i="5" s="1"/>
  <c r="D65" i="5" a="1"/>
  <c r="D65" i="5"/>
  <c r="D66" i="5" a="1"/>
  <c r="D66" i="5"/>
  <c r="D67" i="5" a="1"/>
  <c r="D67" i="5"/>
  <c r="D68" i="5" a="1"/>
  <c r="D68" i="5"/>
  <c r="D69" i="5" a="1"/>
  <c r="D69" i="5"/>
  <c r="D70" i="5" a="1"/>
  <c r="D70" i="5" s="1"/>
  <c r="D71" i="5" a="1"/>
  <c r="D71" i="5" s="1"/>
  <c r="D72" i="5" a="1"/>
  <c r="D72" i="5" s="1"/>
  <c r="D73" i="5" a="1"/>
  <c r="D73" i="5"/>
  <c r="D74" i="5" a="1"/>
  <c r="D74" i="5"/>
  <c r="D75" i="5" a="1"/>
  <c r="D75" i="5"/>
  <c r="D76" i="5" a="1"/>
  <c r="D76" i="5"/>
  <c r="D77" i="5" a="1"/>
  <c r="D77" i="5"/>
  <c r="D78" i="5" a="1"/>
  <c r="D78" i="5" s="1"/>
  <c r="D79" i="5" a="1"/>
  <c r="D79" i="5" s="1"/>
  <c r="D80" i="5" a="1"/>
  <c r="D80" i="5" s="1"/>
  <c r="D81" i="5" a="1"/>
  <c r="D81" i="5"/>
  <c r="D82" i="5" a="1"/>
  <c r="D82" i="5"/>
  <c r="D83" i="5" a="1"/>
  <c r="D83" i="5"/>
  <c r="D84" i="5" a="1"/>
  <c r="D84" i="5"/>
  <c r="D85" i="5" a="1"/>
  <c r="D85" i="5"/>
  <c r="D86" i="5" a="1"/>
  <c r="D86" i="5" s="1"/>
  <c r="D87" i="5" a="1"/>
  <c r="D87" i="5" s="1"/>
  <c r="D88" i="5" a="1"/>
  <c r="D88" i="5" s="1"/>
  <c r="D89" i="5" a="1"/>
  <c r="D89" i="5"/>
  <c r="D90" i="5" a="1"/>
  <c r="D90" i="5"/>
  <c r="D91" i="5" a="1"/>
  <c r="D91" i="5"/>
  <c r="D92" i="5" a="1"/>
  <c r="D92" i="5"/>
  <c r="D93" i="5" a="1"/>
  <c r="D93" i="5"/>
  <c r="D94" i="5" a="1"/>
  <c r="D94" i="5" s="1"/>
  <c r="D95" i="5" a="1"/>
  <c r="D95" i="5" s="1"/>
  <c r="D96" i="5" a="1"/>
  <c r="D96" i="5" s="1"/>
  <c r="D97" i="5" a="1"/>
  <c r="D97" i="5"/>
  <c r="D98" i="5" a="1"/>
  <c r="D98" i="5"/>
  <c r="D99" i="5" a="1"/>
  <c r="D99" i="5"/>
  <c r="D100" i="5" a="1"/>
  <c r="D100" i="5"/>
  <c r="D101" i="5" a="1"/>
  <c r="D101" i="5"/>
  <c r="D102" i="5" a="1"/>
  <c r="D102" i="5" s="1"/>
  <c r="D103" i="5" a="1"/>
  <c r="D103" i="5" s="1"/>
  <c r="D104" i="5" a="1"/>
  <c r="D104" i="5" s="1"/>
  <c r="D105" i="5" a="1"/>
  <c r="D105" i="5"/>
  <c r="D106" i="5" a="1"/>
  <c r="D106" i="5"/>
  <c r="D107" i="5" a="1"/>
  <c r="D107" i="5"/>
  <c r="D108" i="5" a="1"/>
  <c r="D108" i="5"/>
  <c r="D109" i="5" a="1"/>
  <c r="D109" i="5"/>
  <c r="D110" i="5" a="1"/>
  <c r="D110" i="5" s="1"/>
  <c r="D111" i="5" a="1"/>
  <c r="D111" i="5" s="1"/>
  <c r="D112" i="5" a="1"/>
  <c r="D112" i="5" s="1"/>
  <c r="D113" i="5" a="1"/>
  <c r="D113" i="5"/>
  <c r="D114" i="5" a="1"/>
  <c r="D114" i="5"/>
  <c r="D115" i="5" a="1"/>
  <c r="D115" i="5"/>
  <c r="D116" i="5" a="1"/>
  <c r="D116" i="5"/>
  <c r="D117" i="5" a="1"/>
  <c r="D117" i="5"/>
  <c r="D118" i="5" a="1"/>
  <c r="D118" i="5" s="1"/>
  <c r="D119" i="5" a="1"/>
  <c r="D119" i="5" s="1"/>
  <c r="D120" i="5" a="1"/>
  <c r="D120" i="5" s="1"/>
  <c r="D121" i="5" a="1"/>
  <c r="D121" i="5"/>
  <c r="D122" i="5" a="1"/>
  <c r="D122" i="5"/>
  <c r="D123" i="5" a="1"/>
  <c r="D123" i="5"/>
  <c r="D124" i="5" a="1"/>
  <c r="D124" i="5"/>
  <c r="D125" i="5" a="1"/>
  <c r="D125" i="5"/>
  <c r="D126" i="5" a="1"/>
  <c r="D126" i="5" s="1"/>
  <c r="D127" i="5" a="1"/>
  <c r="D127" i="5" s="1"/>
  <c r="D128" i="5" a="1"/>
  <c r="D128" i="5" s="1"/>
  <c r="D129" i="5" a="1"/>
  <c r="D129" i="5"/>
  <c r="D130" i="5" a="1"/>
  <c r="D130" i="5"/>
  <c r="D131" i="5" a="1"/>
  <c r="D131" i="5"/>
  <c r="D132" i="5" a="1"/>
  <c r="D132" i="5"/>
  <c r="D133" i="5" a="1"/>
  <c r="D133" i="5"/>
  <c r="D134" i="5" a="1"/>
  <c r="D134" i="5" s="1"/>
  <c r="D135" i="5" a="1"/>
  <c r="D135" i="5" s="1"/>
  <c r="D136" i="5" a="1"/>
  <c r="D136" i="5" s="1"/>
  <c r="D137" i="5" a="1"/>
  <c r="D137" i="5"/>
  <c r="D138" i="5" a="1"/>
  <c r="D138" i="5"/>
  <c r="D139" i="5" a="1"/>
  <c r="D139" i="5"/>
  <c r="D140" i="5" a="1"/>
  <c r="D140" i="5"/>
  <c r="D141" i="5" a="1"/>
  <c r="D141" i="5"/>
  <c r="D142" i="5" a="1"/>
  <c r="D142" i="5" s="1"/>
  <c r="D143" i="5" a="1"/>
  <c r="D143" i="5" s="1"/>
  <c r="D144" i="5" a="1"/>
  <c r="D144" i="5" s="1"/>
  <c r="D145" i="5" a="1"/>
  <c r="D145" i="5"/>
  <c r="D146" i="5" a="1"/>
  <c r="D146" i="5"/>
  <c r="D147" i="5" a="1"/>
  <c r="D147" i="5"/>
  <c r="D148" i="5" a="1"/>
  <c r="D148" i="5"/>
  <c r="D149" i="5" a="1"/>
  <c r="D149" i="5"/>
  <c r="D150" i="5" a="1"/>
  <c r="D150" i="5" s="1"/>
  <c r="D151" i="5" a="1"/>
  <c r="D151" i="5" s="1"/>
  <c r="D152" i="5" a="1"/>
  <c r="D152" i="5" s="1"/>
  <c r="D153" i="5" a="1"/>
  <c r="D153" i="5"/>
  <c r="D154" i="5" a="1"/>
  <c r="D154" i="5"/>
  <c r="D155" i="5" a="1"/>
  <c r="D155" i="5"/>
  <c r="D156" i="5" a="1"/>
  <c r="D156" i="5"/>
  <c r="D157" i="5" a="1"/>
  <c r="D157" i="5"/>
  <c r="D158" i="5" a="1"/>
  <c r="D158" i="5" s="1"/>
  <c r="D159" i="5" a="1"/>
  <c r="D159" i="5" s="1"/>
  <c r="D160" i="5" a="1"/>
  <c r="D160" i="5" s="1"/>
  <c r="D161" i="5" a="1"/>
  <c r="D161" i="5"/>
  <c r="D162" i="5" a="1"/>
  <c r="D162" i="5"/>
  <c r="D163" i="5" a="1"/>
  <c r="D163" i="5"/>
  <c r="D164" i="5" a="1"/>
  <c r="D164" i="5"/>
  <c r="D165" i="5" a="1"/>
  <c r="D165" i="5"/>
  <c r="D166" i="5" a="1"/>
  <c r="D166" i="5" s="1"/>
  <c r="D167" i="5" a="1"/>
  <c r="D167" i="5" s="1"/>
  <c r="D168" i="5" a="1"/>
  <c r="D168" i="5" s="1"/>
  <c r="D169" i="5" a="1"/>
  <c r="D169" i="5"/>
  <c r="D170" i="5" a="1"/>
  <c r="D170" i="5"/>
  <c r="D171" i="5" a="1"/>
  <c r="D171" i="5"/>
  <c r="D172" i="5" a="1"/>
  <c r="D172" i="5"/>
  <c r="D173" i="5" a="1"/>
  <c r="D173" i="5"/>
  <c r="D174" i="5" a="1"/>
  <c r="D174" i="5" s="1"/>
  <c r="D175" i="5" a="1"/>
  <c r="D175" i="5" s="1"/>
  <c r="D176" i="5" a="1"/>
  <c r="D176" i="5" s="1"/>
  <c r="D177" i="5" a="1"/>
  <c r="D177" i="5"/>
  <c r="D178" i="5" a="1"/>
  <c r="D178" i="5"/>
  <c r="D179" i="5" a="1"/>
  <c r="D179" i="5"/>
  <c r="D180" i="5" a="1"/>
  <c r="D180" i="5"/>
  <c r="D181" i="5" a="1"/>
  <c r="D181" i="5"/>
  <c r="D182" i="5" a="1"/>
  <c r="D182" i="5" s="1"/>
  <c r="D183" i="5" a="1"/>
  <c r="D183" i="5" s="1"/>
  <c r="D184" i="5" a="1"/>
  <c r="D184" i="5" s="1"/>
  <c r="D185" i="5" a="1"/>
  <c r="D185" i="5"/>
  <c r="D186" i="5" a="1"/>
  <c r="D186" i="5"/>
  <c r="D187" i="5" a="1"/>
  <c r="D187" i="5"/>
  <c r="D188" i="5" a="1"/>
  <c r="D188" i="5"/>
  <c r="D189" i="5" a="1"/>
  <c r="D189" i="5"/>
  <c r="D190" i="5" a="1"/>
  <c r="D190" i="5" s="1"/>
  <c r="D191" i="5" a="1"/>
  <c r="D191" i="5" s="1"/>
  <c r="D192" i="5" a="1"/>
  <c r="D192" i="5" s="1"/>
  <c r="D193" i="5" a="1"/>
  <c r="D193" i="5"/>
  <c r="D194" i="5" a="1"/>
  <c r="D194" i="5"/>
  <c r="D195" i="5" a="1"/>
  <c r="D195" i="5"/>
  <c r="D196" i="5" a="1"/>
  <c r="D196" i="5"/>
  <c r="D197" i="5" a="1"/>
  <c r="D197" i="5"/>
  <c r="D198" i="5" a="1"/>
  <c r="D198" i="5" s="1"/>
  <c r="D199" i="5" a="1"/>
  <c r="D199" i="5" s="1"/>
  <c r="D200" i="5" a="1"/>
  <c r="D200" i="5" s="1"/>
  <c r="D201" i="5" a="1"/>
  <c r="D201" i="5"/>
  <c r="C6" i="5" a="1"/>
  <c r="C6" i="5" s="1"/>
  <c r="C7" i="5" a="1"/>
  <c r="C7" i="5"/>
  <c r="C8" i="5" a="1"/>
  <c r="C8" i="5"/>
  <c r="C9" i="5" a="1"/>
  <c r="C9" i="5"/>
  <c r="C10" i="5" a="1"/>
  <c r="C10" i="5"/>
  <c r="C11" i="5" a="1"/>
  <c r="C11" i="5"/>
  <c r="C12" i="5" a="1"/>
  <c r="C12" i="5"/>
  <c r="C13" i="5" a="1"/>
  <c r="C13" i="5"/>
  <c r="C14" i="5" a="1"/>
  <c r="C14" i="5" s="1"/>
  <c r="C15" i="5" a="1"/>
  <c r="C15" i="5"/>
  <c r="C16" i="5" a="1"/>
  <c r="C16" i="5"/>
  <c r="C17" i="5" a="1"/>
  <c r="C17" i="5"/>
  <c r="C18" i="5" a="1"/>
  <c r="C18" i="5"/>
  <c r="C19" i="5" a="1"/>
  <c r="C19" i="5"/>
  <c r="C20" i="5" a="1"/>
  <c r="C20" i="5"/>
  <c r="C21" i="5" a="1"/>
  <c r="C21" i="5"/>
  <c r="C22" i="5" a="1"/>
  <c r="C22" i="5" s="1"/>
  <c r="C23" i="5" a="1"/>
  <c r="C23" i="5"/>
  <c r="C24" i="5" a="1"/>
  <c r="C24" i="5"/>
  <c r="C25" i="5" a="1"/>
  <c r="C25" i="5"/>
  <c r="C26" i="5" a="1"/>
  <c r="C26" i="5"/>
  <c r="C27" i="5" a="1"/>
  <c r="C27" i="5"/>
  <c r="C28" i="5" a="1"/>
  <c r="C28" i="5"/>
  <c r="C29" i="5" a="1"/>
  <c r="C29" i="5"/>
  <c r="C30" i="5" a="1"/>
  <c r="C30" i="5" s="1"/>
  <c r="C31" i="5" a="1"/>
  <c r="C31" i="5"/>
  <c r="C32" i="5" a="1"/>
  <c r="C32" i="5"/>
  <c r="C33" i="5" a="1"/>
  <c r="C33" i="5"/>
  <c r="C34" i="5" a="1"/>
  <c r="C34" i="5"/>
  <c r="C35" i="5" a="1"/>
  <c r="C35" i="5"/>
  <c r="C36" i="5" a="1"/>
  <c r="C36" i="5"/>
  <c r="C37" i="5" a="1"/>
  <c r="C37" i="5"/>
  <c r="C38" i="5" a="1"/>
  <c r="C38" i="5" s="1"/>
  <c r="C39" i="5" a="1"/>
  <c r="C39" i="5"/>
  <c r="C40" i="5" a="1"/>
  <c r="C40" i="5"/>
  <c r="C41" i="5" a="1"/>
  <c r="C41" i="5"/>
  <c r="C42" i="5" a="1"/>
  <c r="C42" i="5"/>
  <c r="C43" i="5" a="1"/>
  <c r="C43" i="5"/>
  <c r="C44" i="5" a="1"/>
  <c r="C44" i="5"/>
  <c r="C45" i="5" a="1"/>
  <c r="C45" i="5"/>
  <c r="C46" i="5" a="1"/>
  <c r="C46" i="5" s="1"/>
  <c r="C47" i="5" a="1"/>
  <c r="C47" i="5"/>
  <c r="C48" i="5" a="1"/>
  <c r="C48" i="5"/>
  <c r="C49" i="5" a="1"/>
  <c r="C49" i="5"/>
  <c r="C50" i="5" a="1"/>
  <c r="C50" i="5"/>
  <c r="C51" i="5" a="1"/>
  <c r="C51" i="5"/>
  <c r="C52" i="5" a="1"/>
  <c r="C52" i="5"/>
  <c r="C53" i="5" a="1"/>
  <c r="C53" i="5"/>
  <c r="C54" i="5" a="1"/>
  <c r="C54" i="5" s="1"/>
  <c r="C55" i="5" a="1"/>
  <c r="C55" i="5"/>
  <c r="C56" i="5" a="1"/>
  <c r="C56" i="5"/>
  <c r="C57" i="5" a="1"/>
  <c r="C57" i="5"/>
  <c r="C58" i="5" a="1"/>
  <c r="C58" i="5"/>
  <c r="C59" i="5" a="1"/>
  <c r="C59" i="5"/>
  <c r="C60" i="5" a="1"/>
  <c r="C60" i="5"/>
  <c r="C61" i="5" a="1"/>
  <c r="C61" i="5"/>
  <c r="C62" i="5" a="1"/>
  <c r="C62" i="5" s="1"/>
  <c r="C63" i="5" a="1"/>
  <c r="C63" i="5" s="1"/>
  <c r="C64" i="5" a="1"/>
  <c r="C64" i="5"/>
  <c r="C65" i="5" a="1"/>
  <c r="C65" i="5"/>
  <c r="C66" i="5" a="1"/>
  <c r="C66" i="5"/>
  <c r="C67" i="5" a="1"/>
  <c r="C67" i="5"/>
  <c r="C68" i="5" a="1"/>
  <c r="C68" i="5"/>
  <c r="C69" i="5" a="1"/>
  <c r="C69" i="5"/>
  <c r="C70" i="5" a="1"/>
  <c r="C70" i="5" s="1"/>
  <c r="C71" i="5" a="1"/>
  <c r="C71" i="5" s="1"/>
  <c r="C72" i="5" a="1"/>
  <c r="C72" i="5"/>
  <c r="C73" i="5" a="1"/>
  <c r="C73" i="5"/>
  <c r="C74" i="5" a="1"/>
  <c r="C74" i="5"/>
  <c r="C75" i="5" a="1"/>
  <c r="C75" i="5"/>
  <c r="C76" i="5" a="1"/>
  <c r="C76" i="5"/>
  <c r="C77" i="5" a="1"/>
  <c r="C77" i="5"/>
  <c r="C78" i="5" a="1"/>
  <c r="C78" i="5" s="1"/>
  <c r="C79" i="5" a="1"/>
  <c r="C79" i="5" s="1"/>
  <c r="C80" i="5" a="1"/>
  <c r="C80" i="5"/>
  <c r="C81" i="5" a="1"/>
  <c r="C81" i="5"/>
  <c r="C82" i="5" a="1"/>
  <c r="C82" i="5"/>
  <c r="C83" i="5" a="1"/>
  <c r="C83" i="5"/>
  <c r="C84" i="5" a="1"/>
  <c r="C84" i="5"/>
  <c r="C85" i="5" a="1"/>
  <c r="C85" i="5"/>
  <c r="C86" i="5" a="1"/>
  <c r="C86" i="5" s="1"/>
  <c r="C87" i="5" a="1"/>
  <c r="C87" i="5" s="1"/>
  <c r="C88" i="5" a="1"/>
  <c r="C88" i="5"/>
  <c r="C89" i="5" a="1"/>
  <c r="C89" i="5"/>
  <c r="C90" i="5" a="1"/>
  <c r="C90" i="5"/>
  <c r="C91" i="5" a="1"/>
  <c r="C91" i="5"/>
  <c r="C92" i="5" a="1"/>
  <c r="C92" i="5"/>
  <c r="C93" i="5" a="1"/>
  <c r="C93" i="5"/>
  <c r="C94" i="5" a="1"/>
  <c r="C94" i="5" s="1"/>
  <c r="C95" i="5" a="1"/>
  <c r="C95" i="5" s="1"/>
  <c r="C96" i="5" a="1"/>
  <c r="C96" i="5"/>
  <c r="C97" i="5" a="1"/>
  <c r="C97" i="5"/>
  <c r="C98" i="5" a="1"/>
  <c r="C98" i="5"/>
  <c r="C99" i="5" a="1"/>
  <c r="C99" i="5"/>
  <c r="C100" i="5" a="1"/>
  <c r="C100" i="5"/>
  <c r="C101" i="5" a="1"/>
  <c r="C101" i="5"/>
  <c r="C102" i="5" a="1"/>
  <c r="C102" i="5" s="1"/>
  <c r="C103" i="5" a="1"/>
  <c r="C103" i="5" s="1"/>
  <c r="C104" i="5" a="1"/>
  <c r="C104" i="5"/>
  <c r="C105" i="5" a="1"/>
  <c r="C105" i="5"/>
  <c r="C106" i="5" a="1"/>
  <c r="C106" i="5"/>
  <c r="C107" i="5" a="1"/>
  <c r="C107" i="5"/>
  <c r="C108" i="5" a="1"/>
  <c r="C108" i="5"/>
  <c r="C109" i="5" a="1"/>
  <c r="C109" i="5"/>
  <c r="C110" i="5" a="1"/>
  <c r="C110" i="5" s="1"/>
  <c r="C111" i="5" a="1"/>
  <c r="C111" i="5" s="1"/>
  <c r="C112" i="5" a="1"/>
  <c r="C112" i="5"/>
  <c r="C113" i="5" a="1"/>
  <c r="C113" i="5"/>
  <c r="C114" i="5" a="1"/>
  <c r="C114" i="5"/>
  <c r="C115" i="5" a="1"/>
  <c r="C115" i="5"/>
  <c r="C116" i="5" a="1"/>
  <c r="C116" i="5"/>
  <c r="C117" i="5" a="1"/>
  <c r="C117" i="5"/>
  <c r="C118" i="5" a="1"/>
  <c r="C118" i="5" s="1"/>
  <c r="C119" i="5" a="1"/>
  <c r="C119" i="5" s="1"/>
  <c r="C120" i="5" a="1"/>
  <c r="C120" i="5"/>
  <c r="C121" i="5" a="1"/>
  <c r="C121" i="5"/>
  <c r="C122" i="5" a="1"/>
  <c r="C122" i="5"/>
  <c r="C123" i="5" a="1"/>
  <c r="C123" i="5"/>
  <c r="C124" i="5" a="1"/>
  <c r="C124" i="5"/>
  <c r="C125" i="5" a="1"/>
  <c r="C125" i="5"/>
  <c r="C126" i="5" a="1"/>
  <c r="C126" i="5" s="1"/>
  <c r="C127" i="5" a="1"/>
  <c r="C127" i="5" s="1"/>
  <c r="C128" i="5" a="1"/>
  <c r="C128" i="5"/>
  <c r="C129" i="5" a="1"/>
  <c r="C129" i="5"/>
  <c r="C130" i="5" a="1"/>
  <c r="C130" i="5"/>
  <c r="C131" i="5" a="1"/>
  <c r="C131" i="5"/>
  <c r="C132" i="5" a="1"/>
  <c r="C132" i="5"/>
  <c r="C133" i="5" a="1"/>
  <c r="C133" i="5"/>
  <c r="C134" i="5" a="1"/>
  <c r="C134" i="5" s="1"/>
  <c r="C135" i="5" a="1"/>
  <c r="C135" i="5" s="1"/>
  <c r="C136" i="5" a="1"/>
  <c r="C136" i="5"/>
  <c r="C137" i="5" a="1"/>
  <c r="C137" i="5"/>
  <c r="C138" i="5" a="1"/>
  <c r="C138" i="5"/>
  <c r="C139" i="5" a="1"/>
  <c r="C139" i="5"/>
  <c r="C140" i="5" a="1"/>
  <c r="C140" i="5"/>
  <c r="C141" i="5" a="1"/>
  <c r="C141" i="5"/>
  <c r="C142" i="5" a="1"/>
  <c r="C142" i="5" s="1"/>
  <c r="C143" i="5" a="1"/>
  <c r="C143" i="5" s="1"/>
  <c r="C144" i="5" a="1"/>
  <c r="C144" i="5"/>
  <c r="C145" i="5" a="1"/>
  <c r="C145" i="5"/>
  <c r="C146" i="5" a="1"/>
  <c r="C146" i="5"/>
  <c r="C147" i="5" a="1"/>
  <c r="C147" i="5"/>
  <c r="C148" i="5" a="1"/>
  <c r="C148" i="5"/>
  <c r="C149" i="5" a="1"/>
  <c r="C149" i="5"/>
  <c r="C150" i="5" a="1"/>
  <c r="C150" i="5" s="1"/>
  <c r="C151" i="5" a="1"/>
  <c r="C151" i="5" s="1"/>
  <c r="C152" i="5" a="1"/>
  <c r="C152" i="5"/>
  <c r="C153" i="5" a="1"/>
  <c r="C153" i="5"/>
  <c r="C154" i="5" a="1"/>
  <c r="C154" i="5"/>
  <c r="C155" i="5" a="1"/>
  <c r="C155" i="5"/>
  <c r="C156" i="5" a="1"/>
  <c r="C156" i="5"/>
  <c r="C157" i="5" a="1"/>
  <c r="C157" i="5"/>
  <c r="C158" i="5" a="1"/>
  <c r="C158" i="5" s="1"/>
  <c r="C159" i="5" a="1"/>
  <c r="C159" i="5" s="1"/>
  <c r="C160" i="5" a="1"/>
  <c r="C160" i="5"/>
  <c r="C161" i="5" a="1"/>
  <c r="C161" i="5"/>
  <c r="C162" i="5" a="1"/>
  <c r="C162" i="5"/>
  <c r="C163" i="5" a="1"/>
  <c r="C163" i="5"/>
  <c r="C164" i="5" a="1"/>
  <c r="C164" i="5"/>
  <c r="C165" i="5" a="1"/>
  <c r="C165" i="5"/>
  <c r="C166" i="5" a="1"/>
  <c r="C166" i="5" s="1"/>
  <c r="C167" i="5" a="1"/>
  <c r="C167" i="5" s="1"/>
  <c r="C168" i="5" a="1"/>
  <c r="C168" i="5"/>
  <c r="C169" i="5" a="1"/>
  <c r="C169" i="5"/>
  <c r="C170" i="5" a="1"/>
  <c r="C170" i="5"/>
  <c r="C171" i="5" a="1"/>
  <c r="C171" i="5"/>
  <c r="C172" i="5" a="1"/>
  <c r="C172" i="5"/>
  <c r="C173" i="5" a="1"/>
  <c r="C173" i="5"/>
  <c r="C174" i="5" a="1"/>
  <c r="C174" i="5" s="1"/>
  <c r="C175" i="5" a="1"/>
  <c r="C175" i="5" s="1"/>
  <c r="C176" i="5" a="1"/>
  <c r="C176" i="5"/>
  <c r="C177" i="5" a="1"/>
  <c r="C177" i="5"/>
  <c r="C178" i="5" a="1"/>
  <c r="C178" i="5"/>
  <c r="C179" i="5" a="1"/>
  <c r="C179" i="5"/>
  <c r="C180" i="5" a="1"/>
  <c r="C180" i="5"/>
  <c r="C181" i="5" a="1"/>
  <c r="C181" i="5"/>
  <c r="C182" i="5" a="1"/>
  <c r="C182" i="5" s="1"/>
  <c r="C183" i="5" a="1"/>
  <c r="C183" i="5" s="1"/>
  <c r="C184" i="5" a="1"/>
  <c r="C184" i="5"/>
  <c r="C185" i="5" a="1"/>
  <c r="C185" i="5"/>
  <c r="C186" i="5" a="1"/>
  <c r="C186" i="5"/>
  <c r="C187" i="5" a="1"/>
  <c r="C187" i="5"/>
  <c r="C188" i="5" a="1"/>
  <c r="C188" i="5"/>
  <c r="C189" i="5" a="1"/>
  <c r="C189" i="5"/>
  <c r="C190" i="5" a="1"/>
  <c r="C190" i="5" s="1"/>
  <c r="C191" i="5" a="1"/>
  <c r="C191" i="5" s="1"/>
  <c r="C192" i="5" a="1"/>
  <c r="C192" i="5"/>
  <c r="C193" i="5" a="1"/>
  <c r="C193" i="5"/>
  <c r="C194" i="5" a="1"/>
  <c r="C194" i="5"/>
  <c r="C195" i="5" a="1"/>
  <c r="C195" i="5"/>
  <c r="C196" i="5" a="1"/>
  <c r="C196" i="5"/>
  <c r="C197" i="5" a="1"/>
  <c r="C197" i="5"/>
  <c r="C198" i="5" a="1"/>
  <c r="C198" i="5" s="1"/>
  <c r="C199" i="5" a="1"/>
  <c r="C199" i="5" s="1"/>
  <c r="C200" i="5" a="1"/>
  <c r="C200" i="5"/>
  <c r="C201" i="5" a="1"/>
  <c r="C201" i="5" s="1"/>
  <c r="B6" i="5" a="1"/>
  <c r="B6" i="5" s="1"/>
  <c r="B7" i="5" a="1"/>
  <c r="B7" i="5" s="1"/>
  <c r="B8" i="5" a="1"/>
  <c r="B8" i="5"/>
  <c r="B9" i="5" a="1"/>
  <c r="B9" i="5"/>
  <c r="B10" i="5" a="1"/>
  <c r="B10" i="5"/>
  <c r="B11" i="5" a="1"/>
  <c r="B11" i="5"/>
  <c r="B12" i="5" a="1"/>
  <c r="B12" i="5"/>
  <c r="B13" i="5" a="1"/>
  <c r="B13" i="5"/>
  <c r="B14" i="5" a="1"/>
  <c r="B14" i="5" s="1"/>
  <c r="B15" i="5" a="1"/>
  <c r="B15" i="5" s="1"/>
  <c r="B16" i="5" a="1"/>
  <c r="B16" i="5"/>
  <c r="B17" i="5" a="1"/>
  <c r="B17" i="5"/>
  <c r="B18" i="5" a="1"/>
  <c r="B18" i="5"/>
  <c r="B19" i="5" a="1"/>
  <c r="B19" i="5"/>
  <c r="B20" i="5" a="1"/>
  <c r="B20" i="5"/>
  <c r="B21" i="5" a="1"/>
  <c r="B21" i="5"/>
  <c r="B22" i="5" a="1"/>
  <c r="B22" i="5" s="1"/>
  <c r="B23" i="5" a="1"/>
  <c r="B23" i="5" s="1"/>
  <c r="B24" i="5" a="1"/>
  <c r="B24" i="5"/>
  <c r="B25" i="5" a="1"/>
  <c r="B25" i="5"/>
  <c r="B26" i="5" a="1"/>
  <c r="B26" i="5"/>
  <c r="B27" i="5" a="1"/>
  <c r="B27" i="5"/>
  <c r="B28" i="5" a="1"/>
  <c r="B28" i="5"/>
  <c r="B29" i="5" a="1"/>
  <c r="B29" i="5"/>
  <c r="B30" i="5" a="1"/>
  <c r="B30" i="5" s="1"/>
  <c r="B31" i="5" a="1"/>
  <c r="B31" i="5" s="1"/>
  <c r="B32" i="5" a="1"/>
  <c r="B32" i="5"/>
  <c r="B33" i="5" a="1"/>
  <c r="B33" i="5" s="1"/>
  <c r="B34" i="5" a="1"/>
  <c r="B34" i="5"/>
  <c r="B35" i="5" a="1"/>
  <c r="B35" i="5"/>
  <c r="B36" i="5" a="1"/>
  <c r="B36" i="5"/>
  <c r="B37" i="5" a="1"/>
  <c r="B37" i="5"/>
  <c r="B38" i="5" a="1"/>
  <c r="B38" i="5" s="1"/>
  <c r="B39" i="5" a="1"/>
  <c r="B39" i="5" s="1"/>
  <c r="B40" i="5" a="1"/>
  <c r="B40" i="5"/>
  <c r="B41" i="5" a="1"/>
  <c r="B41" i="5"/>
  <c r="B42" i="5" a="1"/>
  <c r="B42" i="5"/>
  <c r="B43" i="5" a="1"/>
  <c r="B43" i="5"/>
  <c r="B44" i="5" a="1"/>
  <c r="B44" i="5"/>
  <c r="B45" i="5" a="1"/>
  <c r="B45" i="5"/>
  <c r="B46" i="5" a="1"/>
  <c r="B46" i="5" s="1"/>
  <c r="B47" i="5" a="1"/>
  <c r="B47" i="5" s="1"/>
  <c r="B48" i="5" a="1"/>
  <c r="B48" i="5"/>
  <c r="B49" i="5" a="1"/>
  <c r="B49" i="5"/>
  <c r="B50" i="5" a="1"/>
  <c r="B50" i="5"/>
  <c r="B51" i="5" a="1"/>
  <c r="B51" i="5"/>
  <c r="B52" i="5" a="1"/>
  <c r="B52" i="5"/>
  <c r="B53" i="5" a="1"/>
  <c r="B53" i="5"/>
  <c r="B54" i="5" a="1"/>
  <c r="B54" i="5" s="1"/>
  <c r="B55" i="5" a="1"/>
  <c r="B55" i="5" s="1"/>
  <c r="B56" i="5" a="1"/>
  <c r="B56" i="5"/>
  <c r="B57" i="5" a="1"/>
  <c r="B57" i="5"/>
  <c r="B58" i="5" a="1"/>
  <c r="B58" i="5"/>
  <c r="B59" i="5" a="1"/>
  <c r="B59" i="5"/>
  <c r="B60" i="5" a="1"/>
  <c r="B60" i="5"/>
  <c r="B61" i="5" a="1"/>
  <c r="B61" i="5"/>
  <c r="B62" i="5" a="1"/>
  <c r="B62" i="5" s="1"/>
  <c r="B63" i="5" a="1"/>
  <c r="B63" i="5" s="1"/>
  <c r="B64" i="5" a="1"/>
  <c r="B64" i="5"/>
  <c r="B65" i="5" a="1"/>
  <c r="B65" i="5"/>
  <c r="B66" i="5" a="1"/>
  <c r="B66" i="5"/>
  <c r="B67" i="5" a="1"/>
  <c r="B67" i="5"/>
  <c r="B68" i="5" a="1"/>
  <c r="B68" i="5"/>
  <c r="B69" i="5" a="1"/>
  <c r="B69" i="5"/>
  <c r="B70" i="5" a="1"/>
  <c r="B70" i="5" s="1"/>
  <c r="B71" i="5" a="1"/>
  <c r="B71" i="5" s="1"/>
  <c r="B72" i="5" a="1"/>
  <c r="B72" i="5"/>
  <c r="B73" i="5" a="1"/>
  <c r="B73" i="5"/>
  <c r="B74" i="5" a="1"/>
  <c r="B74" i="5"/>
  <c r="B75" i="5" a="1"/>
  <c r="B75" i="5"/>
  <c r="B76" i="5" a="1"/>
  <c r="B76" i="5"/>
  <c r="B77" i="5" a="1"/>
  <c r="B77" i="5"/>
  <c r="B78" i="5" a="1"/>
  <c r="B78" i="5" s="1"/>
  <c r="B79" i="5" a="1"/>
  <c r="B79" i="5" s="1"/>
  <c r="B80" i="5" a="1"/>
  <c r="B80" i="5"/>
  <c r="B81" i="5" a="1"/>
  <c r="B81" i="5"/>
  <c r="B82" i="5" a="1"/>
  <c r="B82" i="5"/>
  <c r="B83" i="5" a="1"/>
  <c r="B83" i="5"/>
  <c r="B84" i="5" a="1"/>
  <c r="B84" i="5"/>
  <c r="B85" i="5" a="1"/>
  <c r="B85" i="5"/>
  <c r="B86" i="5" a="1"/>
  <c r="B86" i="5" s="1"/>
  <c r="B87" i="5" a="1"/>
  <c r="B87" i="5" s="1"/>
  <c r="B88" i="5" a="1"/>
  <c r="B88" i="5"/>
  <c r="B89" i="5" a="1"/>
  <c r="B89" i="5"/>
  <c r="B90" i="5" a="1"/>
  <c r="B90" i="5"/>
  <c r="B91" i="5" a="1"/>
  <c r="B91" i="5"/>
  <c r="B92" i="5" a="1"/>
  <c r="B92" i="5"/>
  <c r="B93" i="5" a="1"/>
  <c r="B93" i="5"/>
  <c r="B94" i="5" a="1"/>
  <c r="B94" i="5" s="1"/>
  <c r="B95" i="5" a="1"/>
  <c r="B95" i="5" s="1"/>
  <c r="B96" i="5" a="1"/>
  <c r="B96" i="5"/>
  <c r="B97" i="5" a="1"/>
  <c r="B97" i="5"/>
  <c r="B98" i="5" a="1"/>
  <c r="B98" i="5"/>
  <c r="B99" i="5" a="1"/>
  <c r="B99" i="5"/>
  <c r="B100" i="5" a="1"/>
  <c r="B100" i="5"/>
  <c r="B101" i="5" a="1"/>
  <c r="B101" i="5"/>
  <c r="B102" i="5" a="1"/>
  <c r="B102" i="5" s="1"/>
  <c r="B103" i="5" a="1"/>
  <c r="B103" i="5" s="1"/>
  <c r="B104" i="5" a="1"/>
  <c r="B104" i="5"/>
  <c r="B105" i="5" a="1"/>
  <c r="B105" i="5"/>
  <c r="B106" i="5" a="1"/>
  <c r="B106" i="5"/>
  <c r="B107" i="5" a="1"/>
  <c r="B107" i="5"/>
  <c r="B108" i="5" a="1"/>
  <c r="B108" i="5"/>
  <c r="B109" i="5" a="1"/>
  <c r="B109" i="5"/>
  <c r="B110" i="5" a="1"/>
  <c r="B110" i="5" s="1"/>
  <c r="B111" i="5" a="1"/>
  <c r="B111" i="5" s="1"/>
  <c r="B112" i="5" a="1"/>
  <c r="B112" i="5"/>
  <c r="B113" i="5" a="1"/>
  <c r="B113" i="5"/>
  <c r="B114" i="5" a="1"/>
  <c r="B114" i="5"/>
  <c r="B115" i="5" a="1"/>
  <c r="B115" i="5"/>
  <c r="B116" i="5" a="1"/>
  <c r="B116" i="5"/>
  <c r="B117" i="5" a="1"/>
  <c r="B117" i="5"/>
  <c r="B118" i="5" a="1"/>
  <c r="B118" i="5" s="1"/>
  <c r="B119" i="5" a="1"/>
  <c r="B119" i="5" s="1"/>
  <c r="B120" i="5" a="1"/>
  <c r="B120" i="5"/>
  <c r="B121" i="5" a="1"/>
  <c r="B121" i="5"/>
  <c r="B122" i="5" a="1"/>
  <c r="B122" i="5"/>
  <c r="B123" i="5" a="1"/>
  <c r="B123" i="5"/>
  <c r="B124" i="5" a="1"/>
  <c r="B124" i="5"/>
  <c r="B125" i="5" a="1"/>
  <c r="B125" i="5"/>
  <c r="B126" i="5" a="1"/>
  <c r="B126" i="5" s="1"/>
  <c r="B127" i="5" a="1"/>
  <c r="B127" i="5" s="1"/>
  <c r="B128" i="5" a="1"/>
  <c r="B128" i="5"/>
  <c r="B129" i="5" a="1"/>
  <c r="B129" i="5"/>
  <c r="B130" i="5" a="1"/>
  <c r="B130" i="5"/>
  <c r="B131" i="5" a="1"/>
  <c r="B131" i="5"/>
  <c r="B132" i="5" a="1"/>
  <c r="B132" i="5"/>
  <c r="B133" i="5" a="1"/>
  <c r="B133" i="5"/>
  <c r="B134" i="5" a="1"/>
  <c r="B134" i="5" s="1"/>
  <c r="B135" i="5" a="1"/>
  <c r="B135" i="5" s="1"/>
  <c r="B136" i="5" a="1"/>
  <c r="B136" i="5"/>
  <c r="B137" i="5" a="1"/>
  <c r="B137" i="5"/>
  <c r="B138" i="5" a="1"/>
  <c r="B138" i="5"/>
  <c r="B139" i="5" a="1"/>
  <c r="B139" i="5"/>
  <c r="B140" i="5" a="1"/>
  <c r="B140" i="5"/>
  <c r="B141" i="5" a="1"/>
  <c r="B141" i="5"/>
  <c r="B142" i="5" a="1"/>
  <c r="B142" i="5" s="1"/>
  <c r="B143" i="5" a="1"/>
  <c r="B143" i="5" s="1"/>
  <c r="B144" i="5" a="1"/>
  <c r="B144" i="5"/>
  <c r="B145" i="5" a="1"/>
  <c r="B145" i="5"/>
  <c r="B146" i="5" a="1"/>
  <c r="B146" i="5" s="1"/>
  <c r="B147" i="5" a="1"/>
  <c r="B147" i="5"/>
  <c r="B148" i="5" a="1"/>
  <c r="B148" i="5"/>
  <c r="B149" i="5" a="1"/>
  <c r="B149" i="5"/>
  <c r="B150" i="5" a="1"/>
  <c r="B150" i="5" s="1"/>
  <c r="B151" i="5" a="1"/>
  <c r="B151" i="5" s="1"/>
  <c r="B152" i="5" a="1"/>
  <c r="B152" i="5"/>
  <c r="B153" i="5" a="1"/>
  <c r="B153" i="5"/>
  <c r="B154" i="5" a="1"/>
  <c r="B154" i="5"/>
  <c r="B155" i="5" a="1"/>
  <c r="B155" i="5"/>
  <c r="B156" i="5" a="1"/>
  <c r="B156" i="5"/>
  <c r="B157" i="5" a="1"/>
  <c r="B157" i="5"/>
  <c r="B158" i="5" a="1"/>
  <c r="B158" i="5" s="1"/>
  <c r="B159" i="5" a="1"/>
  <c r="B159" i="5" s="1"/>
  <c r="B160" i="5" a="1"/>
  <c r="B160" i="5"/>
  <c r="B161" i="5" a="1"/>
  <c r="B161" i="5"/>
  <c r="B162" i="5" a="1"/>
  <c r="B162" i="5"/>
  <c r="B163" i="5" a="1"/>
  <c r="B163" i="5"/>
  <c r="B164" i="5" a="1"/>
  <c r="B164" i="5"/>
  <c r="B165" i="5" a="1"/>
  <c r="B165" i="5"/>
  <c r="B166" i="5" a="1"/>
  <c r="B166" i="5" s="1"/>
  <c r="B167" i="5" a="1"/>
  <c r="B167" i="5" s="1"/>
  <c r="B168" i="5" a="1"/>
  <c r="B168" i="5"/>
  <c r="B169" i="5" a="1"/>
  <c r="B169" i="5"/>
  <c r="B170" i="5" a="1"/>
  <c r="B170" i="5"/>
  <c r="B171" i="5" a="1"/>
  <c r="B171" i="5"/>
  <c r="B172" i="5" a="1"/>
  <c r="B172" i="5"/>
  <c r="B173" i="5" a="1"/>
  <c r="B173" i="5"/>
  <c r="B174" i="5" a="1"/>
  <c r="B174" i="5" s="1"/>
  <c r="B175" i="5" a="1"/>
  <c r="B175" i="5" s="1"/>
  <c r="B176" i="5" a="1"/>
  <c r="B176" i="5"/>
  <c r="B177" i="5" a="1"/>
  <c r="B177" i="5"/>
  <c r="B178" i="5" a="1"/>
  <c r="B178" i="5"/>
  <c r="B179" i="5" a="1"/>
  <c r="B179" i="5"/>
  <c r="B180" i="5" a="1"/>
  <c r="B180" i="5"/>
  <c r="B181" i="5" a="1"/>
  <c r="B181" i="5"/>
  <c r="B182" i="5" a="1"/>
  <c r="B182" i="5" s="1"/>
  <c r="B183" i="5" a="1"/>
  <c r="B183" i="5" s="1"/>
  <c r="B184" i="5" a="1"/>
  <c r="B184" i="5"/>
  <c r="B185" i="5" a="1"/>
  <c r="B185" i="5"/>
  <c r="B186" i="5" a="1"/>
  <c r="B186" i="5"/>
  <c r="B187" i="5" a="1"/>
  <c r="B187" i="5"/>
  <c r="B188" i="5" a="1"/>
  <c r="B188" i="5"/>
  <c r="B189" i="5" a="1"/>
  <c r="B189" i="5"/>
  <c r="B190" i="5" a="1"/>
  <c r="B190" i="5" s="1"/>
  <c r="B191" i="5" a="1"/>
  <c r="B191" i="5" s="1"/>
  <c r="B192" i="5" a="1"/>
  <c r="B192" i="5"/>
  <c r="B193" i="5" a="1"/>
  <c r="B193" i="5"/>
  <c r="B194" i="5" a="1"/>
  <c r="B194" i="5"/>
  <c r="B195" i="5" a="1"/>
  <c r="B195" i="5"/>
  <c r="B196" i="5" a="1"/>
  <c r="B196" i="5"/>
  <c r="B197" i="5" a="1"/>
  <c r="B197" i="5"/>
  <c r="B198" i="5" a="1"/>
  <c r="B198" i="5" s="1"/>
  <c r="B199" i="5" a="1"/>
  <c r="B199" i="5" s="1"/>
  <c r="B200" i="5" a="1"/>
  <c r="B200" i="5"/>
  <c r="B201" i="5" a="1"/>
  <c r="B201" i="5"/>
  <c r="M6" i="5" a="1"/>
  <c r="M6" i="5" s="1"/>
  <c r="M7" i="5" a="1"/>
  <c r="M7" i="5" s="1"/>
  <c r="A7" i="5" s="1" a="1"/>
  <c r="M8" i="5" a="1"/>
  <c r="M8" i="5" s="1"/>
  <c r="M9" i="5" a="1"/>
  <c r="M9" i="5" s="1"/>
  <c r="M10" i="5" a="1"/>
  <c r="M10" i="5"/>
  <c r="M11" i="5" a="1"/>
  <c r="M11" i="5"/>
  <c r="A11" i="5" s="1" a="1"/>
  <c r="A11" i="5" s="1"/>
  <c r="M12" i="5" a="1"/>
  <c r="M12" i="5"/>
  <c r="A12" i="5" s="1" a="1"/>
  <c r="A12" i="5" s="1"/>
  <c r="M13" i="5" a="1"/>
  <c r="M13" i="5"/>
  <c r="A13" i="5" s="1" a="1"/>
  <c r="A13" i="5" s="1"/>
  <c r="M14" i="5" a="1"/>
  <c r="M14" i="5" s="1"/>
  <c r="A14" i="5" s="1" a="1"/>
  <c r="A14" i="5" s="1"/>
  <c r="M15" i="5" a="1"/>
  <c r="M15" i="5" s="1"/>
  <c r="A15" i="5" s="1" a="1"/>
  <c r="A15" i="5" s="1"/>
  <c r="M16" i="5" a="1"/>
  <c r="M16" i="5" s="1"/>
  <c r="A16" i="5" s="1" a="1"/>
  <c r="A16" i="5" s="1"/>
  <c r="M17" i="5" a="1"/>
  <c r="M17" i="5" s="1"/>
  <c r="A17" i="5" s="1" a="1"/>
  <c r="A17" i="5" s="1"/>
  <c r="M18" i="5" a="1"/>
  <c r="M18" i="5"/>
  <c r="M19" i="5" a="1"/>
  <c r="M19" i="5"/>
  <c r="A19" i="5" s="1" a="1"/>
  <c r="A19" i="5" s="1"/>
  <c r="M20" i="5" a="1"/>
  <c r="M20" i="5"/>
  <c r="A20" i="5" s="1" a="1"/>
  <c r="A20" i="5" s="1"/>
  <c r="M21" i="5" a="1"/>
  <c r="M21" i="5" s="1"/>
  <c r="A21" i="5" s="1" a="1"/>
  <c r="A21" i="5" s="1"/>
  <c r="M22" i="5" a="1"/>
  <c r="M22" i="5" s="1"/>
  <c r="A22" i="5" s="1" a="1"/>
  <c r="A22" i="5" s="1"/>
  <c r="M23" i="5" a="1"/>
  <c r="M23" i="5" s="1"/>
  <c r="A23" i="5" s="1" a="1"/>
  <c r="A23" i="5" s="1"/>
  <c r="M24" i="5" a="1"/>
  <c r="M24" i="5" s="1"/>
  <c r="A24" i="5" s="1" a="1"/>
  <c r="M25" i="5" a="1"/>
  <c r="M25" i="5" s="1"/>
  <c r="M26" i="5" a="1"/>
  <c r="M26" i="5"/>
  <c r="M27" i="5" a="1"/>
  <c r="M27" i="5"/>
  <c r="A27" i="5" s="1" a="1"/>
  <c r="A27" i="5" s="1"/>
  <c r="M28" i="5" a="1"/>
  <c r="M28" i="5" s="1"/>
  <c r="A28" i="5" s="1" a="1"/>
  <c r="A28" i="5" s="1"/>
  <c r="M29" i="5" a="1"/>
  <c r="M29" i="5" s="1"/>
  <c r="A29" i="5" s="1" a="1"/>
  <c r="A29" i="5" s="1"/>
  <c r="M30" i="5" a="1"/>
  <c r="M30" i="5" s="1"/>
  <c r="A30" i="5" s="1" a="1"/>
  <c r="A30" i="5" s="1"/>
  <c r="M31" i="5" a="1"/>
  <c r="M31" i="5" s="1"/>
  <c r="A31" i="5" s="1" a="1"/>
  <c r="A31" i="5" s="1"/>
  <c r="M32" i="5" a="1"/>
  <c r="M32" i="5" s="1"/>
  <c r="A32" i="5" s="1" a="1"/>
  <c r="A32" i="5" s="1"/>
  <c r="M33" i="5" a="1"/>
  <c r="M33" i="5" s="1"/>
  <c r="M34" i="5" a="1"/>
  <c r="M34" i="5"/>
  <c r="M35" i="5" a="1"/>
  <c r="M35" i="5"/>
  <c r="A35" i="5" s="1" a="1"/>
  <c r="A35" i="5" s="1"/>
  <c r="M36" i="5" a="1"/>
  <c r="M36" i="5"/>
  <c r="A36" i="5" s="1" a="1"/>
  <c r="A36" i="5" s="1"/>
  <c r="M37" i="5" a="1"/>
  <c r="M37" i="5"/>
  <c r="A37" i="5" s="1" a="1"/>
  <c r="A37" i="5" s="1"/>
  <c r="M38" i="5" a="1"/>
  <c r="M38" i="5" s="1"/>
  <c r="A38" i="5" s="1" a="1"/>
  <c r="A38" i="5" s="1"/>
  <c r="M39" i="5" a="1"/>
  <c r="M39" i="5" s="1"/>
  <c r="A39" i="5" s="1" a="1"/>
  <c r="A39" i="5" s="1"/>
  <c r="M40" i="5" a="1"/>
  <c r="M40" i="5" s="1"/>
  <c r="A40" i="5" s="1" a="1"/>
  <c r="A40" i="5" s="1"/>
  <c r="M41" i="5" a="1"/>
  <c r="M41" i="5" s="1"/>
  <c r="A41" i="5" s="1" a="1"/>
  <c r="M42" i="5" a="1"/>
  <c r="M42" i="5"/>
  <c r="M43" i="5" a="1"/>
  <c r="M43" i="5"/>
  <c r="M44" i="5" a="1"/>
  <c r="M44" i="5"/>
  <c r="M45" i="5" a="1"/>
  <c r="M45" i="5"/>
  <c r="A45" i="5" s="1" a="1"/>
  <c r="A45" i="5" s="1"/>
  <c r="M46" i="5" a="1"/>
  <c r="M46" i="5" s="1"/>
  <c r="A46" i="5" s="1" a="1"/>
  <c r="A46" i="5" s="1"/>
  <c r="M47" i="5" a="1"/>
  <c r="M47" i="5" s="1"/>
  <c r="A47" i="5" s="1" a="1"/>
  <c r="A47" i="5" s="1"/>
  <c r="M48" i="5" a="1"/>
  <c r="M48" i="5" s="1"/>
  <c r="A48" i="5" s="1" a="1"/>
  <c r="A48" i="5" s="1"/>
  <c r="M49" i="5" a="1"/>
  <c r="M49" i="5" s="1"/>
  <c r="A49" i="5" s="1" a="1"/>
  <c r="A49" i="5" s="1"/>
  <c r="M50" i="5" a="1"/>
  <c r="M50" i="5"/>
  <c r="M51" i="5" a="1"/>
  <c r="M51" i="5"/>
  <c r="M52" i="5" a="1"/>
  <c r="M52" i="5"/>
  <c r="A52" i="5" s="1" a="1"/>
  <c r="A52" i="5" s="1"/>
  <c r="M53" i="5" a="1"/>
  <c r="M53" i="5" s="1"/>
  <c r="A53" i="5" s="1" a="1"/>
  <c r="A53" i="5" s="1"/>
  <c r="M54" i="5" a="1"/>
  <c r="M54" i="5" s="1"/>
  <c r="A54" i="5" s="1" a="1"/>
  <c r="A54" i="5" s="1"/>
  <c r="M55" i="5" a="1"/>
  <c r="M55" i="5" s="1"/>
  <c r="A55" i="5" s="1" a="1"/>
  <c r="A55" i="5" s="1"/>
  <c r="M56" i="5" a="1"/>
  <c r="M56" i="5" s="1"/>
  <c r="A56" i="5" s="1" a="1"/>
  <c r="A56" i="5" s="1"/>
  <c r="M57" i="5" a="1"/>
  <c r="M57" i="5" s="1"/>
  <c r="A57" i="5" s="1" a="1"/>
  <c r="A57" i="5" s="1"/>
  <c r="M58" i="5" a="1"/>
  <c r="M58" i="5"/>
  <c r="M59" i="5" a="1"/>
  <c r="M59" i="5"/>
  <c r="A59" i="5" s="1" a="1"/>
  <c r="A59" i="5" s="1"/>
  <c r="M60" i="5" a="1"/>
  <c r="M60" i="5" s="1"/>
  <c r="A60" i="5" s="1" a="1"/>
  <c r="A60" i="5" s="1"/>
  <c r="M61" i="5" a="1"/>
  <c r="M61" i="5" s="1"/>
  <c r="A61" i="5" s="1" a="1"/>
  <c r="A61" i="5" s="1"/>
  <c r="M62" i="5" a="1"/>
  <c r="M62" i="5" s="1"/>
  <c r="A62" i="5" s="1" a="1"/>
  <c r="A62" i="5" s="1"/>
  <c r="M63" i="5" a="1"/>
  <c r="M63" i="5" s="1"/>
  <c r="A63" i="5" s="1" a="1"/>
  <c r="A63" i="5" s="1"/>
  <c r="M64" i="5" a="1"/>
  <c r="M64" i="5" s="1"/>
  <c r="A64" i="5" s="1" a="1"/>
  <c r="A64" i="5" s="1"/>
  <c r="M65" i="5" a="1"/>
  <c r="M65" i="5" s="1"/>
  <c r="A65" i="5" s="1" a="1"/>
  <c r="A65" i="5" s="1"/>
  <c r="M66" i="5" a="1"/>
  <c r="M66" i="5"/>
  <c r="M67" i="5" a="1"/>
  <c r="M67" i="5"/>
  <c r="M68" i="5" a="1"/>
  <c r="M68" i="5"/>
  <c r="A68" i="5" s="1" a="1"/>
  <c r="A68" i="5" s="1"/>
  <c r="M69" i="5" a="1"/>
  <c r="M69" i="5"/>
  <c r="A69" i="5" s="1" a="1"/>
  <c r="A69" i="5" s="1"/>
  <c r="M70" i="5" a="1"/>
  <c r="M70" i="5" s="1"/>
  <c r="A70" i="5" s="1" a="1"/>
  <c r="A70" i="5" s="1"/>
  <c r="M71" i="5" a="1"/>
  <c r="M71" i="5" s="1"/>
  <c r="A71" i="5" s="1" a="1"/>
  <c r="A71" i="5" s="1"/>
  <c r="M72" i="5" a="1"/>
  <c r="M72" i="5" s="1"/>
  <c r="A72" i="5" s="1" a="1"/>
  <c r="A72" i="5" s="1"/>
  <c r="M73" i="5" a="1"/>
  <c r="M73" i="5" s="1"/>
  <c r="A73" i="5" s="1" a="1"/>
  <c r="A73" i="5" s="1"/>
  <c r="M74" i="5" a="1"/>
  <c r="M74" i="5"/>
  <c r="A74" i="5" s="1" a="1"/>
  <c r="A74" i="5" s="1"/>
  <c r="M75" i="5" a="1"/>
  <c r="M75" i="5"/>
  <c r="M76" i="5" a="1"/>
  <c r="M76" i="5"/>
  <c r="A76" i="5" s="1" a="1"/>
  <c r="A76" i="5" s="1"/>
  <c r="M77" i="5" a="1"/>
  <c r="M77" i="5"/>
  <c r="A77" i="5" s="1" a="1"/>
  <c r="A77" i="5" s="1"/>
  <c r="M78" i="5" a="1"/>
  <c r="M78" i="5" s="1"/>
  <c r="A78" i="5" s="1" a="1"/>
  <c r="A78" i="5" s="1"/>
  <c r="M79" i="5" a="1"/>
  <c r="M79" i="5" s="1"/>
  <c r="A79" i="5" s="1" a="1"/>
  <c r="A79" i="5" s="1"/>
  <c r="M80" i="5" a="1"/>
  <c r="M80" i="5" s="1"/>
  <c r="A80" i="5" s="1" a="1"/>
  <c r="A80" i="5" s="1"/>
  <c r="M81" i="5" a="1"/>
  <c r="M81" i="5" s="1"/>
  <c r="A81" i="5" s="1" a="1"/>
  <c r="A81" i="5" s="1"/>
  <c r="M82" i="5" a="1"/>
  <c r="M82" i="5"/>
  <c r="A82" i="5" s="1" a="1"/>
  <c r="A82" i="5" s="1"/>
  <c r="M83" i="5" a="1"/>
  <c r="M83" i="5"/>
  <c r="A83" i="5" s="1" a="1"/>
  <c r="M84" i="5" a="1"/>
  <c r="M84" i="5"/>
  <c r="M85" i="5" a="1"/>
  <c r="M85" i="5" s="1"/>
  <c r="A85" i="5" s="1" a="1"/>
  <c r="A85" i="5" s="1"/>
  <c r="M86" i="5" a="1"/>
  <c r="M86" i="5" s="1"/>
  <c r="M87" i="5" a="1"/>
  <c r="M87" i="5" s="1"/>
  <c r="A87" i="5" s="1" a="1"/>
  <c r="A87" i="5" s="1"/>
  <c r="M88" i="5" a="1"/>
  <c r="M88" i="5" s="1"/>
  <c r="A88" i="5" s="1" a="1"/>
  <c r="A88" i="5" s="1"/>
  <c r="M89" i="5" a="1"/>
  <c r="M89" i="5" s="1"/>
  <c r="A89" i="5" s="1" a="1"/>
  <c r="A89" i="5" s="1"/>
  <c r="M90" i="5" a="1"/>
  <c r="M90" i="5"/>
  <c r="A90" i="5" s="1" a="1"/>
  <c r="A90" i="5" s="1"/>
  <c r="M91" i="5" a="1"/>
  <c r="M91" i="5"/>
  <c r="A91" i="5" s="1" a="1"/>
  <c r="A91" i="5" s="1"/>
  <c r="M92" i="5" a="1"/>
  <c r="M92" i="5" s="1"/>
  <c r="A92" i="5" s="1" a="1"/>
  <c r="A92" i="5" s="1"/>
  <c r="M93" i="5" a="1"/>
  <c r="M93" i="5" s="1"/>
  <c r="A93" i="5" s="1" a="1"/>
  <c r="A93" i="5" s="1"/>
  <c r="M94" i="5" a="1"/>
  <c r="M94" i="5" s="1"/>
  <c r="M95" i="5" a="1"/>
  <c r="M95" i="5" s="1"/>
  <c r="A95" i="5" s="1" a="1"/>
  <c r="A95" i="5" s="1"/>
  <c r="M96" i="5" a="1"/>
  <c r="M96" i="5" s="1"/>
  <c r="A96" i="5" s="1" a="1"/>
  <c r="A96" i="5" s="1"/>
  <c r="M97" i="5" a="1"/>
  <c r="M97" i="5" s="1"/>
  <c r="A97" i="5" s="1" a="1"/>
  <c r="A97" i="5" s="1"/>
  <c r="M98" i="5" a="1"/>
  <c r="M98" i="5"/>
  <c r="A98" i="5" s="1" a="1"/>
  <c r="A98" i="5" s="1"/>
  <c r="M99" i="5" a="1"/>
  <c r="M99" i="5"/>
  <c r="A99" i="5" s="1" a="1"/>
  <c r="A99" i="5" s="1"/>
  <c r="M100" i="5" a="1"/>
  <c r="M100" i="5" s="1"/>
  <c r="A100" i="5" s="1" a="1"/>
  <c r="A100" i="5" s="1"/>
  <c r="M101" i="5" a="1"/>
  <c r="M101" i="5"/>
  <c r="A101" i="5" s="1" a="1"/>
  <c r="A101" i="5" s="1"/>
  <c r="M102" i="5" a="1"/>
  <c r="M102" i="5" s="1"/>
  <c r="M103" i="5" a="1"/>
  <c r="M103" i="5" s="1"/>
  <c r="M104" i="5" a="1"/>
  <c r="M104" i="5" s="1"/>
  <c r="M105" i="5" a="1"/>
  <c r="M105" i="5" s="1"/>
  <c r="A105" i="5" s="1" a="1"/>
  <c r="A105" i="5" s="1"/>
  <c r="M106" i="5" a="1"/>
  <c r="M106" i="5"/>
  <c r="A106" i="5" s="1" a="1"/>
  <c r="A106" i="5" s="1"/>
  <c r="M107" i="5" a="1"/>
  <c r="M107" i="5"/>
  <c r="A107" i="5" s="1" a="1"/>
  <c r="A107" i="5" s="1"/>
  <c r="M108" i="5" a="1"/>
  <c r="M108" i="5"/>
  <c r="A108" i="5" s="1" a="1"/>
  <c r="A108" i="5" s="1"/>
  <c r="M109" i="5" a="1"/>
  <c r="M109" i="5" s="1"/>
  <c r="A109" i="5" s="1" a="1"/>
  <c r="A109" i="5" s="1"/>
  <c r="M110" i="5" a="1"/>
  <c r="M110" i="5" s="1"/>
  <c r="A110" i="5" s="1" a="1"/>
  <c r="A110" i="5" s="1"/>
  <c r="M111" i="5" a="1"/>
  <c r="M111" i="5" s="1"/>
  <c r="A111" i="5" s="1" a="1"/>
  <c r="A111" i="5" s="1"/>
  <c r="M112" i="5" a="1"/>
  <c r="M112" i="5" s="1"/>
  <c r="A112" i="5" s="1" a="1"/>
  <c r="A112" i="5" s="1"/>
  <c r="M113" i="5" a="1"/>
  <c r="M113" i="5" s="1"/>
  <c r="A113" i="5" s="1" a="1"/>
  <c r="A113" i="5" s="1"/>
  <c r="M114" i="5" a="1"/>
  <c r="M114" i="5"/>
  <c r="A114" i="5" s="1" a="1"/>
  <c r="A114" i="5" s="1"/>
  <c r="M115" i="5" a="1"/>
  <c r="M115" i="5"/>
  <c r="A115" i="5" s="1" a="1"/>
  <c r="A115" i="5" s="1"/>
  <c r="M116" i="5" a="1"/>
  <c r="M116" i="5" s="1"/>
  <c r="A116" i="5" s="1" a="1"/>
  <c r="A116" i="5" s="1"/>
  <c r="M117" i="5" a="1"/>
  <c r="M117" i="5" s="1"/>
  <c r="A117" i="5" s="1" a="1"/>
  <c r="A117" i="5" s="1"/>
  <c r="M118" i="5" a="1"/>
  <c r="M118" i="5" s="1"/>
  <c r="M119" i="5" a="1"/>
  <c r="M119" i="5" s="1"/>
  <c r="M120" i="5" a="1"/>
  <c r="M120" i="5" s="1"/>
  <c r="M121" i="5" a="1"/>
  <c r="M121" i="5" s="1"/>
  <c r="M122" i="5" a="1"/>
  <c r="M122" i="5"/>
  <c r="A122" i="5" s="1" a="1"/>
  <c r="A122" i="5" s="1"/>
  <c r="M123" i="5" a="1"/>
  <c r="M123" i="5"/>
  <c r="A123" i="5" s="1" a="1"/>
  <c r="A123" i="5" s="1"/>
  <c r="M124" i="5" a="1"/>
  <c r="M124" i="5" s="1"/>
  <c r="A124" i="5" s="1" a="1"/>
  <c r="A124" i="5" s="1"/>
  <c r="M125" i="5" a="1"/>
  <c r="M125" i="5" s="1"/>
  <c r="A125" i="5" s="1" a="1"/>
  <c r="A125" i="5" s="1"/>
  <c r="M126" i="5" a="1"/>
  <c r="M126" i="5" s="1"/>
  <c r="M127" i="5" a="1"/>
  <c r="M127" i="5" s="1"/>
  <c r="M128" i="5" a="1"/>
  <c r="M128" i="5" s="1"/>
  <c r="A128" i="5" s="1" a="1"/>
  <c r="A128" i="5" s="1"/>
  <c r="M129" i="5" a="1"/>
  <c r="M129" i="5" s="1"/>
  <c r="M130" i="5" a="1"/>
  <c r="M130" i="5"/>
  <c r="A130" i="5" s="1" a="1"/>
  <c r="A130" i="5" s="1"/>
  <c r="M131" i="5" a="1"/>
  <c r="M131" i="5"/>
  <c r="A131" i="5" s="1" a="1"/>
  <c r="A131" i="5" s="1"/>
  <c r="M132" i="5" a="1"/>
  <c r="M132" i="5" s="1"/>
  <c r="A132" i="5" s="1" a="1"/>
  <c r="A132" i="5" s="1"/>
  <c r="M133" i="5" a="1"/>
  <c r="M133" i="5" s="1"/>
  <c r="A133" i="5" s="1" a="1"/>
  <c r="A133" i="5" s="1"/>
  <c r="M134" i="5" a="1"/>
  <c r="M134" i="5" s="1"/>
  <c r="A134" i="5" s="1" a="1"/>
  <c r="A134" i="5" s="1"/>
  <c r="M135" i="5" a="1"/>
  <c r="M135" i="5" s="1"/>
  <c r="M136" i="5" a="1"/>
  <c r="M136" i="5" s="1"/>
  <c r="A136" i="5" s="1" a="1"/>
  <c r="A136" i="5" s="1"/>
  <c r="M137" i="5" a="1"/>
  <c r="M137" i="5" s="1"/>
  <c r="M138" i="5" a="1"/>
  <c r="M138" i="5"/>
  <c r="M139" i="5" a="1"/>
  <c r="M139" i="5"/>
  <c r="A139" i="5" s="1" a="1"/>
  <c r="A139" i="5" s="1"/>
  <c r="M140" i="5" a="1"/>
  <c r="M140" i="5" s="1"/>
  <c r="A140" i="5" s="1" a="1"/>
  <c r="A140" i="5" s="1"/>
  <c r="M141" i="5" a="1"/>
  <c r="M141" i="5" s="1"/>
  <c r="A141" i="5" s="1" a="1"/>
  <c r="A141" i="5" s="1"/>
  <c r="M142" i="5" a="1"/>
  <c r="M142" i="5" s="1"/>
  <c r="A142" i="5" s="1" a="1"/>
  <c r="A142" i="5" s="1"/>
  <c r="M143" i="5" a="1"/>
  <c r="M143" i="5" s="1"/>
  <c r="A143" i="5" s="1" a="1"/>
  <c r="A143" i="5" s="1"/>
  <c r="M144" i="5" a="1"/>
  <c r="M144" i="5" s="1"/>
  <c r="A144" i="5" s="1" a="1"/>
  <c r="A144" i="5" s="1"/>
  <c r="M145" i="5" a="1"/>
  <c r="M145" i="5" s="1"/>
  <c r="M146" i="5" a="1"/>
  <c r="M146" i="5"/>
  <c r="M147" i="5" a="1"/>
  <c r="M147" i="5"/>
  <c r="A147" i="5" s="1" a="1"/>
  <c r="A147" i="5" s="1"/>
  <c r="M148" i="5" a="1"/>
  <c r="M148" i="5" s="1"/>
  <c r="A148" i="5" s="1" a="1"/>
  <c r="A148" i="5" s="1"/>
  <c r="M149" i="5" a="1"/>
  <c r="M149" i="5" s="1"/>
  <c r="A149" i="5" s="1" a="1"/>
  <c r="A149" i="5" s="1"/>
  <c r="M150" i="5" a="1"/>
  <c r="M150" i="5" s="1"/>
  <c r="A150" i="5" s="1" a="1"/>
  <c r="A150" i="5" s="1"/>
  <c r="M151" i="5" a="1"/>
  <c r="M151" i="5" s="1"/>
  <c r="A151" i="5" s="1" a="1"/>
  <c r="A151" i="5" s="1"/>
  <c r="M152" i="5" a="1"/>
  <c r="M152" i="5" s="1"/>
  <c r="A152" i="5" s="1" a="1"/>
  <c r="A152" i="5" s="1"/>
  <c r="M153" i="5" a="1"/>
  <c r="M153" i="5" s="1"/>
  <c r="A153" i="5" s="1" a="1"/>
  <c r="A153" i="5" s="1"/>
  <c r="M154" i="5" a="1"/>
  <c r="M154" i="5"/>
  <c r="M155" i="5" a="1"/>
  <c r="M155" i="5"/>
  <c r="A155" i="5" s="1" a="1"/>
  <c r="A155" i="5" s="1"/>
  <c r="M156" i="5" a="1"/>
  <c r="M156" i="5" s="1"/>
  <c r="A156" i="5" s="1" a="1"/>
  <c r="A156" i="5" s="1"/>
  <c r="M157" i="5" a="1"/>
  <c r="M157" i="5" s="1"/>
  <c r="A157" i="5" s="1" a="1"/>
  <c r="A157" i="5" s="1"/>
  <c r="M158" i="5" a="1"/>
  <c r="M158" i="5" s="1"/>
  <c r="A158" i="5" s="1" a="1"/>
  <c r="A158" i="5" s="1"/>
  <c r="M159" i="5" a="1"/>
  <c r="M159" i="5" s="1"/>
  <c r="A159" i="5" s="1" a="1"/>
  <c r="A159" i="5" s="1"/>
  <c r="M160" i="5" a="1"/>
  <c r="M160" i="5" s="1"/>
  <c r="A160" i="5" s="1" a="1"/>
  <c r="M161" i="5" a="1"/>
  <c r="M161" i="5" s="1"/>
  <c r="M162" i="5" a="1"/>
  <c r="M162" i="5"/>
  <c r="M163" i="5" a="1"/>
  <c r="M163" i="5"/>
  <c r="M164" i="5" a="1"/>
  <c r="M164" i="5" s="1"/>
  <c r="A164" i="5" s="1" a="1"/>
  <c r="A164" i="5" s="1"/>
  <c r="M165" i="5" a="1"/>
  <c r="M165" i="5" s="1"/>
  <c r="A165" i="5" s="1" a="1"/>
  <c r="A165" i="5" s="1"/>
  <c r="M166" i="5" a="1"/>
  <c r="M166" i="5" s="1"/>
  <c r="A166" i="5" s="1" a="1"/>
  <c r="A166" i="5" s="1"/>
  <c r="M167" i="5" a="1"/>
  <c r="M167" i="5" s="1"/>
  <c r="A167" i="5" s="1" a="1"/>
  <c r="A167" i="5" s="1"/>
  <c r="M168" i="5" a="1"/>
  <c r="M168" i="5" s="1"/>
  <c r="A168" i="5" s="1" a="1"/>
  <c r="A168" i="5" s="1"/>
  <c r="M169" i="5" a="1"/>
  <c r="M169" i="5" s="1"/>
  <c r="M170" i="5" a="1"/>
  <c r="M170" i="5"/>
  <c r="M171" i="5" a="1"/>
  <c r="M171" i="5"/>
  <c r="M172" i="5" a="1"/>
  <c r="M172" i="5" s="1"/>
  <c r="A172" i="5" s="1" a="1"/>
  <c r="A172" i="5" s="1"/>
  <c r="M173" i="5" a="1"/>
  <c r="M173" i="5" s="1"/>
  <c r="A173" i="5" s="1" a="1"/>
  <c r="A173" i="5" s="1"/>
  <c r="M174" i="5" a="1"/>
  <c r="M174" i="5" s="1"/>
  <c r="A174" i="5" s="1" a="1"/>
  <c r="A174" i="5" s="1"/>
  <c r="M175" i="5" a="1"/>
  <c r="M175" i="5" s="1"/>
  <c r="A175" i="5" s="1" a="1"/>
  <c r="A175" i="5" s="1"/>
  <c r="M176" i="5" a="1"/>
  <c r="M176" i="5" s="1"/>
  <c r="A176" i="5" s="1" a="1"/>
  <c r="A176" i="5" s="1"/>
  <c r="M177" i="5" a="1"/>
  <c r="M177" i="5" s="1"/>
  <c r="A177" i="5" s="1" a="1"/>
  <c r="A177" i="5" s="1"/>
  <c r="M178" i="5" a="1"/>
  <c r="M178" i="5" s="1"/>
  <c r="A178" i="5" s="1" a="1"/>
  <c r="A178" i="5" s="1"/>
  <c r="M179" i="5" a="1"/>
  <c r="M179" i="5"/>
  <c r="M180" i="5" a="1"/>
  <c r="M180" i="5"/>
  <c r="M181" i="5" a="1"/>
  <c r="M181" i="5"/>
  <c r="A181" i="5" s="1" a="1"/>
  <c r="A181" i="5" s="1"/>
  <c r="M182" i="5" a="1"/>
  <c r="M182" i="5" s="1"/>
  <c r="A182" i="5" s="1" a="1"/>
  <c r="A182" i="5" s="1"/>
  <c r="M183" i="5" a="1"/>
  <c r="M183" i="5" s="1"/>
  <c r="A183" i="5" s="1" a="1"/>
  <c r="A183" i="5" s="1"/>
  <c r="M184" i="5" a="1"/>
  <c r="M184" i="5" s="1"/>
  <c r="A184" i="5" s="1" a="1"/>
  <c r="A184" i="5" s="1"/>
  <c r="M185" i="5" a="1"/>
  <c r="M185" i="5" s="1"/>
  <c r="A185" i="5" s="1" a="1"/>
  <c r="A185" i="5" s="1"/>
  <c r="M186" i="5" a="1"/>
  <c r="M186" i="5" s="1"/>
  <c r="M187" i="5" a="1"/>
  <c r="M187" i="5"/>
  <c r="A187" i="5" s="1" a="1"/>
  <c r="A187" i="5" s="1"/>
  <c r="M188" i="5" a="1"/>
  <c r="M188" i="5" s="1"/>
  <c r="A188" i="5" s="1" a="1"/>
  <c r="A188" i="5" s="1"/>
  <c r="M189" i="5" a="1"/>
  <c r="M189" i="5" s="1"/>
  <c r="A189" i="5" s="1" a="1"/>
  <c r="A189" i="5" s="1"/>
  <c r="M190" i="5" a="1"/>
  <c r="M190" i="5" s="1"/>
  <c r="A190" i="5" s="1" a="1"/>
  <c r="A190" i="5" s="1"/>
  <c r="M191" i="5" a="1"/>
  <c r="M191" i="5" s="1"/>
  <c r="A191" i="5" s="1" a="1"/>
  <c r="A191" i="5" s="1"/>
  <c r="M192" i="5" a="1"/>
  <c r="M192" i="5" s="1"/>
  <c r="A192" i="5" s="1" a="1"/>
  <c r="A192" i="5" s="1"/>
  <c r="M193" i="5" a="1"/>
  <c r="M193" i="5" s="1"/>
  <c r="A193" i="5" s="1" a="1"/>
  <c r="A193" i="5" s="1"/>
  <c r="M194" i="5" a="1"/>
  <c r="M194" i="5" s="1"/>
  <c r="A194" i="5" s="1" a="1"/>
  <c r="M195" i="5" a="1"/>
  <c r="M195" i="5"/>
  <c r="A195" i="5" s="1" a="1"/>
  <c r="A195" i="5" s="1"/>
  <c r="M196" i="5" a="1"/>
  <c r="M196" i="5"/>
  <c r="A196" i="5" s="1" a="1"/>
  <c r="A196" i="5" s="1"/>
  <c r="M197" i="5" a="1"/>
  <c r="M197" i="5"/>
  <c r="A197" i="5" s="1" a="1"/>
  <c r="A197" i="5" s="1"/>
  <c r="M198" i="5" a="1"/>
  <c r="M198" i="5" s="1"/>
  <c r="A198" i="5" s="1" a="1"/>
  <c r="A198" i="5" s="1"/>
  <c r="M199" i="5" a="1"/>
  <c r="M199" i="5" s="1"/>
  <c r="A199" i="5" s="1" a="1"/>
  <c r="A199" i="5" s="1"/>
  <c r="M200" i="5" a="1"/>
  <c r="M200" i="5" s="1"/>
  <c r="A200" i="5" s="1" a="1"/>
  <c r="A200" i="5" s="1"/>
  <c r="M201" i="5" a="1"/>
  <c r="M201" i="5" s="1"/>
  <c r="A201" i="5" s="1" a="1"/>
  <c r="A201" i="5" s="1"/>
  <c r="A7" i="5"/>
  <c r="A8" i="5" a="1"/>
  <c r="A8" i="5" s="1"/>
  <c r="A9" i="5" a="1"/>
  <c r="A9" i="5"/>
  <c r="A10" i="5" a="1"/>
  <c r="A10" i="5" s="1"/>
  <c r="A18" i="5" a="1"/>
  <c r="A18" i="5"/>
  <c r="A24" i="5"/>
  <c r="A25" i="5" a="1"/>
  <c r="A25" i="5"/>
  <c r="A26" i="5" a="1"/>
  <c r="A26" i="5" s="1"/>
  <c r="A33" i="5" a="1"/>
  <c r="A33" i="5"/>
  <c r="A34" i="5" a="1"/>
  <c r="A34" i="5"/>
  <c r="A41" i="5"/>
  <c r="A42" i="5" a="1"/>
  <c r="A42" i="5"/>
  <c r="A43" i="5" a="1"/>
  <c r="A43" i="5"/>
  <c r="A44" i="5" a="1"/>
  <c r="A44" i="5" s="1"/>
  <c r="A50" i="5" a="1"/>
  <c r="A50" i="5" s="1"/>
  <c r="A51" i="5" a="1"/>
  <c r="A51" i="5"/>
  <c r="A58" i="5" a="1"/>
  <c r="A58" i="5"/>
  <c r="A66" i="5" a="1"/>
  <c r="A66" i="5"/>
  <c r="A67" i="5" a="1"/>
  <c r="A67" i="5"/>
  <c r="A75" i="5" a="1"/>
  <c r="A75" i="5"/>
  <c r="A83" i="5"/>
  <c r="A84" i="5" a="1"/>
  <c r="A84" i="5"/>
  <c r="A86" i="5" a="1"/>
  <c r="A86" i="5" s="1"/>
  <c r="A94" i="5" a="1"/>
  <c r="A94" i="5" s="1"/>
  <c r="A102" i="5" a="1"/>
  <c r="A102" i="5" s="1"/>
  <c r="A103" i="5" a="1"/>
  <c r="A103" i="5"/>
  <c r="A104" i="5" a="1"/>
  <c r="A104" i="5" s="1"/>
  <c r="A118" i="5" a="1"/>
  <c r="A118" i="5" s="1"/>
  <c r="A119" i="5" a="1"/>
  <c r="A119" i="5"/>
  <c r="A120" i="5" a="1"/>
  <c r="A120" i="5"/>
  <c r="A121" i="5" a="1"/>
  <c r="A121" i="5" s="1"/>
  <c r="A126" i="5" a="1"/>
  <c r="A126" i="5" s="1"/>
  <c r="A127" i="5" a="1"/>
  <c r="A127" i="5" s="1"/>
  <c r="A129" i="5" a="1"/>
  <c r="A129" i="5"/>
  <c r="A135" i="5" a="1"/>
  <c r="A135" i="5"/>
  <c r="A137" i="5" a="1"/>
  <c r="A137" i="5"/>
  <c r="A138" i="5" a="1"/>
  <c r="A138" i="5" s="1"/>
  <c r="A145" i="5" a="1"/>
  <c r="A145" i="5" s="1"/>
  <c r="A146" i="5" a="1"/>
  <c r="A146" i="5"/>
  <c r="A154" i="5" a="1"/>
  <c r="A154" i="5"/>
  <c r="A160" i="5"/>
  <c r="A161" i="5" a="1"/>
  <c r="A161" i="5"/>
  <c r="A162" i="5" a="1"/>
  <c r="A162" i="5"/>
  <c r="A163" i="5" a="1"/>
  <c r="A163" i="5" s="1"/>
  <c r="A169" i="5" a="1"/>
  <c r="A169" i="5"/>
  <c r="A170" i="5" a="1"/>
  <c r="A170" i="5"/>
  <c r="A171" i="5" a="1"/>
  <c r="A171" i="5"/>
  <c r="A179" i="5" a="1"/>
  <c r="A179" i="5"/>
  <c r="A180" i="5" a="1"/>
  <c r="A180" i="5"/>
  <c r="A186" i="5" a="1"/>
  <c r="A186" i="5" s="1"/>
  <c r="A194" i="5"/>
  <c r="B8" i="6"/>
  <c r="B7" i="6"/>
  <c r="Q9" i="4"/>
  <c r="P9" i="4"/>
  <c r="O7" i="4"/>
  <c r="Q7" i="4" s="1"/>
  <c r="B14" i="6"/>
  <c r="B13" i="6"/>
  <c r="B12" i="6"/>
  <c r="B11" i="6"/>
  <c r="B10" i="6"/>
  <c r="F26" i="6"/>
  <c r="F25" i="6"/>
  <c r="F24" i="6"/>
  <c r="F23" i="6"/>
  <c r="F22" i="6"/>
  <c r="F21" i="6"/>
  <c r="F20" i="6"/>
  <c r="F19" i="6"/>
  <c r="F18" i="6"/>
  <c r="F17" i="6"/>
  <c r="B4" i="6"/>
  <c r="B3" i="6"/>
  <c r="O11" i="4"/>
  <c r="Q11" i="4" s="1"/>
  <c r="O10" i="4"/>
  <c r="Q10" i="4" s="1"/>
  <c r="O9" i="4"/>
  <c r="O8" i="4"/>
  <c r="P8" i="4" s="1"/>
  <c r="A6" i="5" l="1" a="1"/>
  <c r="A6" i="5" s="1"/>
  <c r="P11" i="4"/>
  <c r="P7" i="4"/>
  <c r="S7" i="4" s="1"/>
  <c r="T7" i="4" s="1"/>
  <c r="P10" i="4"/>
  <c r="S10" i="4" s="1"/>
  <c r="Q8" i="4"/>
  <c r="F27" i="6"/>
  <c r="S9" i="4"/>
  <c r="S11" i="4"/>
  <c r="S8" i="4" l="1"/>
  <c r="T9" i="4"/>
  <c r="T11" i="4" l="1"/>
  <c r="T8" i="4"/>
  <c r="T10" i="4"/>
  <c r="J202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<sst xmlns="http://schemas.openxmlformats.org/spreadsheetml/2006/main" count="136" uniqueCount="104">
  <si>
    <t>Salon Stock Reorder Sheet – Quick Start</t>
  </si>
  <si>
    <t>1) Enter/confirm defaults on the Settings sheet (cover days, currency display, etc.).</t>
  </si>
  <si>
    <t>2) Add suppliers on the Suppliers sheet.</t>
  </si>
  <si>
    <t>3) Add your products on the Inventory sheet. Update On Hand and On Order regularly.</t>
  </si>
  <si>
    <t>4) The sheet calculates Reorder Point and Reorder Quantity using your chosen method per item.</t>
  </si>
  <si>
    <t xml:space="preserve">   • Method = Reorder Point: ROP = Safety Stock + Lead Time × Avg Daily Usage.</t>
  </si>
  <si>
    <t xml:space="preserve">   • Method = Min/Max: Reorder when stock is below Min; target = Max.</t>
  </si>
  <si>
    <t>5) Check the ReorderList tab for items that need ordering, grouped with quantities and cost.</t>
  </si>
  <si>
    <t>6) Use the PurchaseOrder tab as a printable template: pick a supplier and copy lines from ReorderList.</t>
  </si>
  <si>
    <t>Tip: Protect formulas after setup. Keep only Item, Supplier, On Hand/On Order editable.</t>
  </si>
  <si>
    <t>Settings</t>
  </si>
  <si>
    <t>Name</t>
  </si>
  <si>
    <t>Value</t>
  </si>
  <si>
    <t>Cover Days After Delivery</t>
  </si>
  <si>
    <t>Default Lead Time (days)</t>
  </si>
  <si>
    <t>Default Safety Stock (units)</t>
  </si>
  <si>
    <t>Default Order Multiple (pack size)</t>
  </si>
  <si>
    <t>Suppliers</t>
  </si>
  <si>
    <t>Supplier</t>
  </si>
  <si>
    <t>Email</t>
  </si>
  <si>
    <t>Phone</t>
  </si>
  <si>
    <t>Address</t>
  </si>
  <si>
    <t>Min Order £</t>
  </si>
  <si>
    <t>SalonSupply Ltd</t>
  </si>
  <si>
    <t>orders@salonsupply.co.uk</t>
  </si>
  <si>
    <t>0207 123 4567</t>
  </si>
  <si>
    <t>1 High St, London</t>
  </si>
  <si>
    <t>BeautyTrade UK</t>
  </si>
  <si>
    <t>sales@beautytrade.uk</t>
  </si>
  <si>
    <t>0161 111 2222</t>
  </si>
  <si>
    <t>101 Market Rd, Manchester</t>
  </si>
  <si>
    <t>HairPro Wholesale</t>
  </si>
  <si>
    <t>orders@hairpro.co.uk</t>
  </si>
  <si>
    <t>0121 555 9090</t>
  </si>
  <si>
    <t>22 Park Way, Birmingham</t>
  </si>
  <si>
    <t>Inventory &amp; Reorder Calculator</t>
  </si>
  <si>
    <t>Item</t>
  </si>
  <si>
    <t>SKU</t>
  </si>
  <si>
    <t>Category</t>
  </si>
  <si>
    <t>Unit</t>
  </si>
  <si>
    <t>Cost £</t>
  </si>
  <si>
    <t>Lead Time (d)</t>
  </si>
  <si>
    <t>Avg Daily Use</t>
  </si>
  <si>
    <t>Safety Stock</t>
  </si>
  <si>
    <t>Min Level</t>
  </si>
  <si>
    <t>Max Level</t>
  </si>
  <si>
    <t>On Hand</t>
  </si>
  <si>
    <t>On Order</t>
  </si>
  <si>
    <t>Method</t>
  </si>
  <si>
    <t>Reorder Point</t>
  </si>
  <si>
    <t>Target Level</t>
  </si>
  <si>
    <t>Reorder?</t>
  </si>
  <si>
    <t>Order Multiple</t>
  </si>
  <si>
    <t>Reorder Qty</t>
  </si>
  <si>
    <t>Ext Cost £</t>
  </si>
  <si>
    <t>Notes</t>
  </si>
  <si>
    <t>Wax Cartridge 100g</t>
  </si>
  <si>
    <t>WAX-100</t>
  </si>
  <si>
    <t>Waxing</t>
  </si>
  <si>
    <t>cartridge</t>
  </si>
  <si>
    <t>High turnover retail/consumable</t>
  </si>
  <si>
    <t>Lash Adhesive 5ml</t>
  </si>
  <si>
    <t>LASH-5</t>
  </si>
  <si>
    <t>Beauty Accessories</t>
  </si>
  <si>
    <t>tube</t>
  </si>
  <si>
    <t>Short shelf life</t>
  </si>
  <si>
    <t>Nitrile Gloves (box 100)</t>
  </si>
  <si>
    <t>GLV-100</t>
  </si>
  <si>
    <t>Consumables</t>
  </si>
  <si>
    <t>box</t>
  </si>
  <si>
    <t>Order in sleeves of 10</t>
  </si>
  <si>
    <t>Peroxide Developer 6% 1L</t>
  </si>
  <si>
    <t>DEV6-1L</t>
  </si>
  <si>
    <t>Salon Consumables</t>
  </si>
  <si>
    <t>bottle</t>
  </si>
  <si>
    <t>Colour services</t>
  </si>
  <si>
    <t>Retail Conditioner 300ml</t>
  </si>
  <si>
    <t>COND-300</t>
  </si>
  <si>
    <t>Retail Haircare</t>
  </si>
  <si>
    <t>Display top-ups</t>
  </si>
  <si>
    <t>Items to Reorder</t>
  </si>
  <si>
    <t>Total</t>
  </si>
  <si>
    <t>Purchase Order</t>
  </si>
  <si>
    <t>PO Number</t>
  </si>
  <si>
    <t>Date</t>
  </si>
  <si>
    <t>Deliver To</t>
  </si>
  <si>
    <t>Qty</t>
  </si>
  <si>
    <t>Unit Cost £</t>
  </si>
  <si>
    <t>Line Total £</t>
  </si>
  <si>
    <t>Paste lines from ReorderList for the chosen supplier. Print this sheet for emailing.</t>
  </si>
  <si>
    <t>Your business contact/ invoiceaddress</t>
  </si>
  <si>
    <t>&lt;---enter Street and propery number</t>
  </si>
  <si>
    <t>&lt;---enter Town, village</t>
  </si>
  <si>
    <t>&lt;---enter Business Name /Your Name</t>
  </si>
  <si>
    <t xml:space="preserve">John Somebody </t>
  </si>
  <si>
    <t>29 Some Street</t>
  </si>
  <si>
    <t>SomeTown, SomeVillage</t>
  </si>
  <si>
    <t xml:space="preserve">UOM </t>
  </si>
  <si>
    <t>Min Max</t>
  </si>
  <si>
    <t>Some Postcode</t>
  </si>
  <si>
    <t>&lt;---enter Postcode</t>
  </si>
  <si>
    <t>&lt;---enter County</t>
  </si>
  <si>
    <t>Some County</t>
  </si>
  <si>
    <t>AGGREGATE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</si>
</sst>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£#,##0.00"/>
    <numFmt numFmtId="165" formatCode="&quot;&quot;"/>
  </numFmts>
  <fonts count="1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Calibri"/>
      <family val="2"/>
    </font>
    <font>
      <b/>
      <sz val="18"/>
      <name val="Calibri"/>
      <family val="2"/>
    </font>
    <font>
      <b/>
      <sz val="2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3F4F6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1D5DB"/>
      </right>
      <top style="thin">
        <color rgb="FFD1D5DB"/>
      </top>
      <bottom style="thin">
        <color rgb="FFD1D5DB"/>
      </bottom>
      <diagonal/>
    </border>
    <border>
      <left/>
      <right style="thin">
        <color rgb="FFD1D5DB"/>
      </right>
      <top/>
      <bottom style="thin">
        <color rgb="FFD1D5DB"/>
      </bottom>
      <diagonal/>
    </border>
    <border>
      <left style="thin">
        <color rgb="FFD1D5DB"/>
      </left>
      <right style="thin">
        <color rgb="FFD1D5DB"/>
      </right>
      <top/>
      <bottom style="thin">
        <color rgb="FFD1D5DB"/>
      </bottom>
      <diagonal/>
    </border>
    <border>
      <left style="thin">
        <color rgb="FFD1D5DB"/>
      </left>
      <right style="thin">
        <color rgb="FFD1D5DB"/>
      </right>
      <top style="thin">
        <color rgb="FFD1D5DB"/>
      </top>
      <bottom/>
      <diagonal/>
    </border>
    <border>
      <left style="thin">
        <color rgb="FFD1D5DB"/>
      </left>
      <right/>
      <top style="thin">
        <color rgb="FFD1D5DB"/>
      </top>
      <bottom style="thin">
        <color rgb="FFD1D5DB"/>
      </bottom>
      <diagonal/>
    </border>
    <border>
      <left style="thin">
        <color rgb="FFD1D5DB"/>
      </left>
      <right/>
      <top/>
      <bottom style="thin">
        <color rgb="FFD1D5DB"/>
      </bottom>
      <diagonal/>
    </border>
    <border>
      <left/>
      <right style="thin">
        <color rgb="FFD1D5DB"/>
      </right>
      <top style="thin">
        <color rgb="FFD1D5DB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164" fontId="1" fillId="0" borderId="1"/>
    <xf numFmtId="1" fontId="1" fillId="0" borderId="1"/>
    <xf numFmtId="0" fontId="5" fillId="0" borderId="1"/>
  </cellStyleXfs>
  <cellXfs count="47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2" xfId="0" applyBorder="1"/>
    <xf numFmtId="164" fontId="1" fillId="0" borderId="1" xfId="1"/>
    <xf numFmtId="0" fontId="4" fillId="2" borderId="2" xfId="0" applyFont="1" applyFill="1" applyBorder="1" applyAlignment="1">
      <alignment horizontal="center"/>
    </xf>
    <xf numFmtId="1" fontId="0" fillId="0" borderId="2" xfId="0" applyNumberFormat="1" applyBorder="1"/>
    <xf numFmtId="164" fontId="1" fillId="0" borderId="2" xfId="1" applyBorder="1"/>
    <xf numFmtId="14" fontId="0" fillId="0" borderId="0" xfId="0" applyNumberFormat="1"/>
    <xf numFmtId="14" fontId="0" fillId="0" borderId="2" xfId="0" applyNumberFormat="1" applyBorder="1"/>
    <xf numFmtId="0" fontId="6" fillId="0" borderId="0" xfId="0" applyFont="1"/>
    <xf numFmtId="0" fontId="0" fillId="0" borderId="3" xfId="0" applyBorder="1"/>
    <xf numFmtId="2" fontId="0" fillId="0" borderId="0" xfId="0" applyNumberFormat="1"/>
    <xf numFmtId="2" fontId="4" fillId="2" borderId="2" xfId="0" applyNumberFormat="1" applyFont="1" applyFill="1" applyBorder="1" applyAlignment="1">
      <alignment horizontal="center"/>
    </xf>
    <xf numFmtId="2" fontId="1" fillId="0" borderId="2" xfId="1" applyNumberFormat="1" applyBorder="1"/>
    <xf numFmtId="2" fontId="4" fillId="0" borderId="0" xfId="0" applyNumberFormat="1" applyFont="1"/>
    <xf numFmtId="2" fontId="1" fillId="0" borderId="1" xfId="1" applyNumberFormat="1"/>
    <xf numFmtId="2" fontId="0" fillId="0" borderId="2" xfId="0" applyNumberFormat="1" applyBorder="1"/>
    <xf numFmtId="0" fontId="4" fillId="2" borderId="4" xfId="0" applyFont="1" applyFill="1" applyBorder="1" applyAlignment="1">
      <alignment horizontal="center"/>
    </xf>
    <xf numFmtId="0" fontId="0" fillId="0" borderId="4" xfId="0" applyBorder="1"/>
    <xf numFmtId="0" fontId="4" fillId="2" borderId="5" xfId="0" applyFont="1" applyFill="1" applyBorder="1"/>
    <xf numFmtId="0" fontId="4" fillId="2" borderId="6" xfId="0" applyFont="1" applyFill="1" applyBorder="1"/>
    <xf numFmtId="2" fontId="4" fillId="2" borderId="6" xfId="0" applyNumberFormat="1" applyFont="1" applyFill="1" applyBorder="1"/>
    <xf numFmtId="0" fontId="0" fillId="0" borderId="7" xfId="0" applyBorder="1"/>
    <xf numFmtId="0" fontId="0" fillId="0" borderId="8" xfId="0" applyBorder="1"/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2" fontId="4" fillId="2" borderId="6" xfId="0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0" fillId="0" borderId="10" xfId="0" applyBorder="1"/>
    <xf numFmtId="1" fontId="0" fillId="0" borderId="7" xfId="0" applyNumberFormat="1" applyBorder="1"/>
    <xf numFmtId="0" fontId="4" fillId="0" borderId="3" xfId="0" applyFont="1" applyBorder="1"/>
    <xf numFmtId="1" fontId="0" fillId="0" borderId="3" xfId="0" applyNumberFormat="1" applyBorder="1"/>
    <xf numFmtId="0" fontId="2" fillId="0" borderId="1" xfId="3" applyFont="1"/>
    <xf numFmtId="0" fontId="5" fillId="0" borderId="1" xfId="3"/>
    <xf numFmtId="14" fontId="5" fillId="0" borderId="1" xfId="3" applyNumberFormat="1"/>
    <xf numFmtId="165" fontId="5" fillId="0" borderId="1" xfId="3" applyNumberFormat="1"/>
    <xf numFmtId="0" fontId="4" fillId="2" borderId="2" xfId="3" applyFont="1" applyFill="1" applyBorder="1" applyAlignment="1">
      <alignment horizontal="center"/>
    </xf>
    <xf numFmtId="0" fontId="5" fillId="0" borderId="2" xfId="3" applyBorder="1"/>
    <xf numFmtId="164" fontId="1" fillId="0" borderId="11" xfId="1" applyBorder="1"/>
    <xf numFmtId="2" fontId="1" fillId="0" borderId="7" xfId="1" applyNumberFormat="1" applyBorder="1"/>
    <xf numFmtId="164" fontId="1" fillId="0" borderId="7" xfId="1" applyBorder="1"/>
    <xf numFmtId="0" fontId="7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3"/>
  </cellXfs>
  <cellStyles count="4">
    <cellStyle name="int_style" xfId="2" xr:uid="{00000000-0005-0000-0000-000002000000}"/>
    <cellStyle name="Normal" xfId="0" builtinId="0"/>
    <cellStyle name="Normal 2" xfId="3" xr:uid="{E9898105-28C0-48CF-9DC7-5CBF084B0DF2}"/>
    <cellStyle name="uk_currency" xfId="1" xr:uid="{00000000-0005-0000-0000-000001000000}"/>
  </cellStyles>
  <dxfs count="49">
    <dxf>
      <numFmt numFmtId="0" formatCode="General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0" formatCode="General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164" formatCode="\£#,##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1" formatCode="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0" formatCode="General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0" formatCode="General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0" formatCode="General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0" formatCode="General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0" formatCode="General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0" formatCode="General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0" formatCode="General"/>
    </dxf>
    <dxf>
      <numFmt numFmtId="0" formatCode="General"/>
      <border diagonalUp="0" diagonalDown="0">
        <left/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fill>
        <patternFill patternType="solid">
          <fgColor rgb="FFFFF3CD"/>
        </patternFill>
      </fill>
    </dxf>
    <dxf>
      <fill>
        <patternFill patternType="solid">
          <fgColor rgb="FFFFF3CD"/>
        </patternFill>
      </fill>
    </dxf>
    <dxf>
      <fill>
        <patternFill patternType="solid">
          <fgColor rgb="FFFFF3CD"/>
        </patternFill>
      </fill>
    </dxf>
    <dxf>
      <border diagonalUp="0" diagonalDown="0">
        <left style="thin">
          <color rgb="FFD1D5DB"/>
        </left>
        <right/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numFmt numFmtId="2" formatCode="0.00"/>
    </dxf>
    <dxf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border diagonalUp="0" diagonalDown="0">
        <left/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border outline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</border>
    </dxf>
    <dxf>
      <border outline="0">
        <bottom style="thin">
          <color rgb="FFD1D5DB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2" formatCode="0.00"/>
      <fill>
        <patternFill patternType="solid">
          <fgColor indexed="64"/>
          <bgColor rgb="FFF3F4F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D1D5DB"/>
        </left>
        <right style="thin">
          <color rgb="FFD1D5DB"/>
        </right>
        <top/>
        <bottom/>
      </border>
    </dxf>
    <dxf>
      <numFmt numFmtId="2" formatCode="0.00"/>
    </dxf>
    <dxf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border diagonalUp="0" diagonalDown="0">
        <left style="thin">
          <color rgb="FFD1D5DB"/>
        </left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border diagonalUp="0" diagonalDown="0">
        <left/>
        <right style="thin">
          <color rgb="FFD1D5DB"/>
        </right>
        <top style="thin">
          <color rgb="FFD1D5DB"/>
        </top>
        <bottom style="thin">
          <color rgb="FFD1D5DB"/>
        </bottom>
        <vertical/>
        <horizontal/>
      </border>
    </dxf>
    <dxf>
      <border outline="0">
        <left style="thin">
          <color rgb="FFD1D5DB"/>
        </left>
        <top style="thin">
          <color rgb="FFD1D5DB"/>
        </top>
      </border>
    </dxf>
    <dxf>
      <border outline="0">
        <bottom style="thin">
          <color rgb="FFD1D5DB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rgb="FFF3F4F6"/>
        </patternFill>
      </fill>
      <border diagonalUp="0" diagonalDown="0" outline="0">
        <left style="thin">
          <color rgb="FFD1D5DB"/>
        </left>
        <right style="thin">
          <color rgb="FFD1D5DB"/>
        </right>
        <top/>
        <bottom/>
      </border>
    </dxf>
    <dxf>
      <border outline="0">
        <left style="thin">
          <color rgb="FFD1D5DB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rgb="FFF3F4F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D1D5DB"/>
        </left>
        <right style="thin">
          <color rgb="FFD1D5DB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37640D4-33F7-44BF-A9CE-B4C3F6DD200E}" name="Suppliers" displayName="Suppliers" ref="A3:E6" totalsRowShown="0" headerRowDxfId="46" headerRowBorderDxfId="45" tableBorderDxfId="44">
  <autoFilter ref="A3:E6" xr:uid="{D37640D4-33F7-44BF-A9CE-B4C3F6DD200E}"/>
  <tableColumns count="5">
    <tableColumn id="1" xr3:uid="{036BA83B-630B-40C8-81C2-2B7954830CA1}" name="Supplier" dataDxfId="43"/>
    <tableColumn id="2" xr3:uid="{56DBD45C-EB0E-47F3-8817-035D11301AF8}" name="Email"/>
    <tableColumn id="3" xr3:uid="{B8ACBB38-5D2C-4727-B374-0E23DE361413}" name="Phone" dataDxfId="42"/>
    <tableColumn id="4" xr3:uid="{213C823C-A5FD-483C-9010-F0DC8840F373}" name="Address" dataDxfId="41"/>
    <tableColumn id="5" xr3:uid="{DE6F0739-0700-4C02-81E3-8FDFE64B689A}" name="Min Order £" dataDxfId="40" dataCellStyle="uk_currency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6EBF116-38E5-41FC-B022-7E9321A40671}" name="Inventory" displayName="Inventory" ref="A6:U11" totalsRowShown="0" headerRowDxfId="39" headerRowBorderDxfId="38" tableBorderDxfId="37">
  <autoFilter ref="A6:U11" xr:uid="{36EBF116-38E5-41FC-B022-7E9321A40671}"/>
  <tableColumns count="21">
    <tableColumn id="1" xr3:uid="{A0FD2C03-ECA3-4E24-A73E-A84A1DCF58F1}" name="Item" dataDxfId="36"/>
    <tableColumn id="2" xr3:uid="{A2D39F20-4F26-411A-A677-72D240069B40}" name="SKU" dataDxfId="35"/>
    <tableColumn id="3" xr3:uid="{16CA05D0-D6A0-48EA-B6AB-02F53084CF7D}" name="Category" dataDxfId="34"/>
    <tableColumn id="4" xr3:uid="{EEA6F0B1-8380-4C5F-A432-BCC4BBC16A19}" name="Supplier" dataDxfId="33"/>
    <tableColumn id="5" xr3:uid="{258536F1-9DF7-4420-B87A-5BB0366194E1}" name="Unit" dataDxfId="32"/>
    <tableColumn id="6" xr3:uid="{43B8CDDA-3FD7-48C5-8B92-3BF28091BFB1}" name="Cost £" dataDxfId="31" dataCellStyle="uk_currency"/>
    <tableColumn id="7" xr3:uid="{B4F29C76-15BE-40D3-89EB-3B81324A9EC7}" name="Lead Time (d)" dataDxfId="30"/>
    <tableColumn id="8" xr3:uid="{F068A7FD-33B3-4D72-A499-3882D66C2656}" name="Avg Daily Use" dataDxfId="29"/>
    <tableColumn id="9" xr3:uid="{4D2B9656-AC2F-4A72-A2AE-224F0F5FAB03}" name="Safety Stock" dataDxfId="28"/>
    <tableColumn id="10" xr3:uid="{2B975AEF-B9E9-4ADF-9E74-5AF6D09B27B2}" name="Min Level" dataDxfId="27"/>
    <tableColumn id="11" xr3:uid="{9A406108-7707-477B-9824-B8A0DD7373CE}" name="Max Level" dataDxfId="26"/>
    <tableColumn id="12" xr3:uid="{B7EFAE92-E85C-4C92-8617-182E7831C465}" name="On Hand" dataDxfId="25"/>
    <tableColumn id="13" xr3:uid="{AB1B4F2C-9CCC-4B38-A8F9-317DB3774A2D}" name="On Order" dataDxfId="24"/>
    <tableColumn id="14" xr3:uid="{67CA35CF-62B3-4137-8A47-83F29ED9991F}" name="Method" dataDxfId="23"/>
    <tableColumn id="15" xr3:uid="{6945DF7F-CA14-4546-915B-EFE04E8961C4}" name="Reorder Point" dataDxfId="22">
      <calculatedColumnFormula>IFERROR($I7 + $G7 * $H7,0)</calculatedColumnFormula>
    </tableColumn>
    <tableColumn id="16" xr3:uid="{36ECF447-3E4D-464A-B10B-BE5EAFC12A3D}" name="Target Level" dataDxfId="21">
      <calculatedColumnFormula>IFERROR(IF($N7="Min Max", $K7, $O7 + Settings!$B$4 * $H7),0)</calculatedColumnFormula>
    </tableColumn>
    <tableColumn id="17" xr3:uid="{AF93FEFC-32CF-4FAB-AE45-823413FBFEC4}" name="Reorder?" dataDxfId="20">
      <calculatedColumnFormula>IFERROR(IF($N7="Min Max", ($L7+$M7)&lt;$J7, ($L7+$M7)&lt;$O7),0)</calculatedColumnFormula>
    </tableColumn>
    <tableColumn id="18" xr3:uid="{BFC64149-C24F-49C4-8CDB-349BFBD9711D}" name="Order Multiple" dataDxfId="19"/>
    <tableColumn id="19" xr3:uid="{F26CF463-11E0-436D-83AE-CBBBA03877CD}" name="Reorder Qty" dataDxfId="18">
      <calculatedColumnFormula>IF(COUNTA($K7,$L7,$M7,$N7,$P7,$Q7)=0,"",
 IF(OR($Q7=TRUE,UPPER(TRIM($Q7&amp;""))="TRUE"),
   ROUNDUP(
     IF(UPPER(SUBSTITUTE(SUBSTITUTE(TRIM($N7),"/","")," ",""))="MINMAX",
        MAX(VALUE($K7)-(VALUE($L7)+VALUE($M7)),0),
        MAX(VALUE($P7)-(VALUE($L7)+VALUE($M7)),0)
     ) / IFERROR(IF(VALUE($R7)&gt;0,VALUE($R7),1),1),0
   ) * IFERROR(IF(VALUE($R7)&gt;0,VALUE($R7),1),1),
   0
 ))</calculatedColumnFormula>
    </tableColumn>
    <tableColumn id="20" xr3:uid="{1530B797-3DE1-4068-8652-1C2D76ABF754}" name="Ext Cost £" dataDxfId="17" dataCellStyle="uk_currency">
      <calculatedColumnFormula>IFERROR($S7*$F7,0)</calculatedColumnFormula>
    </tableColumn>
    <tableColumn id="21" xr3:uid="{A36B35E6-7115-47C3-83F6-27802FEDA782}" name="Notes" dataDxfId="1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F4B82A-1986-489D-9E40-A2F3E97F1AF4}" name="ReorderList" displayName="ReorderList" ref="A5:M201" totalsRowShown="0" headerRowDxfId="48" tableBorderDxfId="47">
  <autoFilter ref="A5:M201" xr:uid="{34F4B82A-1986-489D-9E40-A2F3E97F1AF4}"/>
  <tableColumns count="13">
    <tableColumn id="1" xr3:uid="{DA3DAAAD-311E-445B-AD89-E4E68B6FB119}" name="Item" dataDxfId="12">
      <calculatedColumnFormula array="1">IF($M6="","",INDEX(Inventory!$A$7:$A$1000,$M6-6))</calculatedColumnFormula>
    </tableColumn>
    <tableColumn id="2" xr3:uid="{E20B2CDC-5EDD-45F5-A8BE-80C7BDAFCECF}" name="SKU" dataDxfId="10">
      <calculatedColumnFormula array="1">IF($M6="","",INDEX(Inventory!$B$7:$B$1000,$M6-6))</calculatedColumnFormula>
    </tableColumn>
    <tableColumn id="3" xr3:uid="{89A3A88F-09EC-4C45-B6C6-5F60708DF033}" name="Supplier" dataDxfId="9">
      <calculatedColumnFormula array="1">IF($M6="","",INDEX(Inventory!$D$7:$D$1000,$M6-6))</calculatedColumnFormula>
    </tableColumn>
    <tableColumn id="4" xr3:uid="{D55001EA-F3F9-4D95-996B-AD8BD1D8881F}" name="On Hand" dataDxfId="8">
      <calculatedColumnFormula array="1">IF($M6="","",INDEX(Inventory!$L$7:$L$1000,$M6-6))</calculatedColumnFormula>
    </tableColumn>
    <tableColumn id="5" xr3:uid="{53FC4337-9754-430C-871D-9AB92439CB69}" name="On Order" dataDxfId="7">
      <calculatedColumnFormula array="1">IF($M6="","",INDEX(Inventory!$M$7:$M$1000,$M6-6))</calculatedColumnFormula>
    </tableColumn>
    <tableColumn id="6" xr3:uid="{9DB8614F-47AA-4E50-97DE-DA169FE73B62}" name="Reorder Point" dataDxfId="6">
      <calculatedColumnFormula array="1">IF($M6="","",INDEX(Inventory!$O$7:$O$1000,$M6-6))</calculatedColumnFormula>
    </tableColumn>
    <tableColumn id="7" xr3:uid="{F3CE7EE9-5434-4981-8C8D-517E28AD90C7}" name="Target Level" dataDxfId="5">
      <calculatedColumnFormula array="1">IF($M6="","",INDEX(Inventory!$P$7:$P$1000,$M6-6))</calculatedColumnFormula>
    </tableColumn>
    <tableColumn id="8" xr3:uid="{856524AF-E592-49FE-83BA-3EE6B3729F3E}" name="Reorder Qty" dataDxfId="4">
      <calculatedColumnFormula array="1">IF($M6="","",INDEX(Inventory!$S$7:$S$1000,$M6-6))</calculatedColumnFormula>
    </tableColumn>
    <tableColumn id="9" xr3:uid="{A0CF4FC9-B519-480F-A954-BBCA7706E850}" name="Cost £" dataDxfId="3" dataCellStyle="uk_currency">
      <calculatedColumnFormula array="1">IF($M6="","",INDEX(Inventory!$F$7:$F$1000,$M6-6))</calculatedColumnFormula>
    </tableColumn>
    <tableColumn id="10" xr3:uid="{413A631B-59C9-48BA-B066-87DD8CC8028D}" name="Ext Cost £" dataDxfId="2" dataCellStyle="uk_currency">
      <calculatedColumnFormula array="1">IF($M6="","",INDEX(Inventory!$T$7:$T$1000,$M6-6))</calculatedColumnFormula>
    </tableColumn>
    <tableColumn id="11" xr3:uid="{B10F16C6-1B35-42CD-B430-3603673DCD36}" name="Lead Time (d)" dataDxfId="1">
      <calculatedColumnFormula array="1">IF($M6="","",INDEX(Inventory!$G$7:$G$1000,$M6-6))</calculatedColumnFormula>
    </tableColumn>
    <tableColumn id="12" xr3:uid="{7D771845-A562-413C-B371-467A88C9B6FF}" name="Category" dataDxfId="0">
      <calculatedColumnFormula array="1">IF($M6="","",INDEX(Inventory!$C$7:$C$1000,$M6-6))</calculatedColumnFormula>
    </tableColumn>
    <tableColumn id="13" xr3:uid="{AE5E29DF-E1DC-48F4-8FC3-F1FA5A0F60C4}" name="AGGREGATE" dataDxfId="11">
      <calculatedColumnFormula array="1">IFERROR(_xlfn.AGGREGATE(15,6,ROW(Inventory!$A$7:$A$1000)/(Inventory!$S$7:$S$1000&gt;0),ROWS($M6:M$6)),"")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2"/>
  <sheetViews>
    <sheetView workbookViewId="0">
      <selection sqref="A1:XFD1048576"/>
    </sheetView>
  </sheetViews>
  <sheetFormatPr defaultRowHeight="14.4" x14ac:dyDescent="0.3"/>
  <cols>
    <col min="1" max="1" width="120" customWidth="1"/>
  </cols>
  <sheetData>
    <row r="1" spans="1:1" ht="18" x14ac:dyDescent="0.35">
      <c r="A1" s="1" t="s">
        <v>0</v>
      </c>
    </row>
    <row r="2" spans="1:1" x14ac:dyDescent="0.3">
      <c r="A2" s="2"/>
    </row>
    <row r="3" spans="1:1" x14ac:dyDescent="0.3">
      <c r="A3" s="2" t="s">
        <v>1</v>
      </c>
    </row>
    <row r="4" spans="1:1" x14ac:dyDescent="0.3">
      <c r="A4" s="2" t="s">
        <v>2</v>
      </c>
    </row>
    <row r="5" spans="1:1" x14ac:dyDescent="0.3">
      <c r="A5" s="2" t="s">
        <v>3</v>
      </c>
    </row>
    <row r="6" spans="1:1" x14ac:dyDescent="0.3">
      <c r="A6" s="2" t="s">
        <v>4</v>
      </c>
    </row>
    <row r="7" spans="1:1" x14ac:dyDescent="0.3">
      <c r="A7" s="2" t="s">
        <v>5</v>
      </c>
    </row>
    <row r="8" spans="1:1" x14ac:dyDescent="0.3">
      <c r="A8" s="2" t="s">
        <v>6</v>
      </c>
    </row>
    <row r="9" spans="1:1" x14ac:dyDescent="0.3">
      <c r="A9" s="2" t="s">
        <v>7</v>
      </c>
    </row>
    <row r="10" spans="1:1" x14ac:dyDescent="0.3">
      <c r="A10" s="2" t="s">
        <v>8</v>
      </c>
    </row>
    <row r="11" spans="1:1" x14ac:dyDescent="0.3">
      <c r="A11" s="2"/>
    </row>
    <row r="12" spans="1:1" x14ac:dyDescent="0.3">
      <c r="A12" s="2" t="s">
        <v>9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3"/>
  <sheetViews>
    <sheetView workbookViewId="0">
      <selection activeCell="A9" sqref="A9"/>
    </sheetView>
  </sheetViews>
  <sheetFormatPr defaultRowHeight="14.4" x14ac:dyDescent="0.3"/>
  <cols>
    <col min="1" max="1" width="35.5546875" bestFit="1" customWidth="1"/>
    <col min="2" max="2" width="42.44140625" customWidth="1"/>
  </cols>
  <sheetData>
    <row r="1" spans="1:3" ht="18.75" customHeight="1" x14ac:dyDescent="0.3">
      <c r="A1" s="43" t="s">
        <v>10</v>
      </c>
    </row>
    <row r="2" spans="1:3" x14ac:dyDescent="0.3">
      <c r="A2" s="43"/>
    </row>
    <row r="3" spans="1:3" x14ac:dyDescent="0.3">
      <c r="A3" s="31" t="s">
        <v>11</v>
      </c>
      <c r="B3" s="31" t="s">
        <v>12</v>
      </c>
    </row>
    <row r="4" spans="1:3" x14ac:dyDescent="0.3">
      <c r="A4" s="11" t="s">
        <v>13</v>
      </c>
      <c r="B4" s="11">
        <v>14</v>
      </c>
    </row>
    <row r="5" spans="1:3" x14ac:dyDescent="0.3">
      <c r="A5" s="11" t="s">
        <v>14</v>
      </c>
      <c r="B5" s="32">
        <v>7</v>
      </c>
    </row>
    <row r="6" spans="1:3" x14ac:dyDescent="0.3">
      <c r="A6" s="11" t="s">
        <v>15</v>
      </c>
      <c r="B6" s="32">
        <v>0</v>
      </c>
    </row>
    <row r="7" spans="1:3" x14ac:dyDescent="0.3">
      <c r="A7" s="11" t="s">
        <v>16</v>
      </c>
      <c r="B7" s="32">
        <v>1</v>
      </c>
    </row>
    <row r="9" spans="1:3" x14ac:dyDescent="0.3">
      <c r="A9" s="10" t="s">
        <v>90</v>
      </c>
      <c r="B9" s="11" t="s">
        <v>94</v>
      </c>
      <c r="C9" t="s">
        <v>93</v>
      </c>
    </row>
    <row r="10" spans="1:3" x14ac:dyDescent="0.3">
      <c r="A10" s="10"/>
      <c r="B10" s="11" t="s">
        <v>95</v>
      </c>
      <c r="C10" t="s">
        <v>91</v>
      </c>
    </row>
    <row r="11" spans="1:3" x14ac:dyDescent="0.3">
      <c r="B11" s="11" t="s">
        <v>96</v>
      </c>
      <c r="C11" t="s">
        <v>92</v>
      </c>
    </row>
    <row r="12" spans="1:3" x14ac:dyDescent="0.3">
      <c r="B12" s="11" t="s">
        <v>102</v>
      </c>
      <c r="C12" t="s">
        <v>101</v>
      </c>
    </row>
    <row r="13" spans="1:3" x14ac:dyDescent="0.3">
      <c r="B13" s="11" t="s">
        <v>99</v>
      </c>
      <c r="C13" t="s">
        <v>100</v>
      </c>
    </row>
  </sheetData>
  <mergeCells count="1">
    <mergeCell ref="A1:A2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"/>
  <sheetViews>
    <sheetView workbookViewId="0">
      <selection activeCell="G6" sqref="G6"/>
    </sheetView>
  </sheetViews>
  <sheetFormatPr defaultRowHeight="14.4" x14ac:dyDescent="0.3"/>
  <cols>
    <col min="1" max="2" width="28" customWidth="1"/>
    <col min="3" max="3" width="16" customWidth="1"/>
    <col min="4" max="4" width="38" customWidth="1"/>
    <col min="5" max="5" width="13.6640625" style="12" customWidth="1"/>
  </cols>
  <sheetData>
    <row r="1" spans="1:5" ht="18.75" customHeight="1" x14ac:dyDescent="0.3">
      <c r="A1" s="44" t="s">
        <v>17</v>
      </c>
    </row>
    <row r="2" spans="1:5" x14ac:dyDescent="0.3">
      <c r="A2" s="44"/>
    </row>
    <row r="3" spans="1:5" x14ac:dyDescent="0.3">
      <c r="A3" s="20" t="s">
        <v>18</v>
      </c>
      <c r="B3" s="21" t="s">
        <v>19</v>
      </c>
      <c r="C3" s="21" t="s">
        <v>20</v>
      </c>
      <c r="D3" s="21" t="s">
        <v>21</v>
      </c>
      <c r="E3" s="22" t="s">
        <v>22</v>
      </c>
    </row>
    <row r="4" spans="1:5" x14ac:dyDescent="0.3">
      <c r="A4" s="19" t="s">
        <v>23</v>
      </c>
      <c r="B4" s="9" t="s">
        <v>24</v>
      </c>
      <c r="C4" s="3" t="s">
        <v>25</v>
      </c>
      <c r="D4" s="3" t="s">
        <v>26</v>
      </c>
      <c r="E4" s="16">
        <v>0</v>
      </c>
    </row>
    <row r="5" spans="1:5" x14ac:dyDescent="0.3">
      <c r="A5" s="19" t="s">
        <v>27</v>
      </c>
      <c r="B5" s="3" t="s">
        <v>28</v>
      </c>
      <c r="C5" s="3" t="s">
        <v>29</v>
      </c>
      <c r="D5" s="3" t="s">
        <v>30</v>
      </c>
      <c r="E5" s="16">
        <v>100</v>
      </c>
    </row>
    <row r="6" spans="1:5" x14ac:dyDescent="0.3">
      <c r="A6" s="19" t="s">
        <v>31</v>
      </c>
      <c r="B6" s="3" t="s">
        <v>32</v>
      </c>
      <c r="C6" s="3" t="s">
        <v>33</v>
      </c>
      <c r="D6" s="3" t="s">
        <v>34</v>
      </c>
      <c r="E6" s="16">
        <v>0</v>
      </c>
    </row>
  </sheetData>
  <mergeCells count="1">
    <mergeCell ref="A1:A2"/>
  </mergeCells>
  <pageMargins left="0.75" right="0.75" top="1" bottom="1" header="0.5" footer="0.5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13"/>
  <sheetViews>
    <sheetView workbookViewId="0">
      <pane ySplit="6" topLeftCell="A7" activePane="bottomLeft" state="frozen"/>
      <selection activeCell="G27" sqref="G27"/>
      <selection pane="bottomLeft" activeCell="D13" sqref="D13"/>
    </sheetView>
  </sheetViews>
  <sheetFormatPr defaultRowHeight="14.4" x14ac:dyDescent="0.3"/>
  <cols>
    <col min="1" max="1" width="28" customWidth="1"/>
    <col min="2" max="2" width="16" customWidth="1"/>
    <col min="3" max="3" width="18" customWidth="1"/>
    <col min="4" max="4" width="24" customWidth="1"/>
    <col min="5" max="5" width="10" customWidth="1"/>
    <col min="6" max="6" width="12" style="12" customWidth="1"/>
    <col min="7" max="7" width="18.5546875" style="12" customWidth="1"/>
    <col min="8" max="8" width="19.6640625" style="12" customWidth="1"/>
    <col min="9" max="9" width="13.88671875" style="12" customWidth="1"/>
    <col min="10" max="10" width="12" style="12" customWidth="1"/>
    <col min="11" max="11" width="12.109375" style="12" customWidth="1"/>
    <col min="12" max="12" width="10.6640625" style="12" customWidth="1"/>
    <col min="13" max="13" width="11.33203125" style="12" customWidth="1"/>
    <col min="14" max="14" width="14" customWidth="1"/>
    <col min="15" max="15" width="15.44140625" style="12" customWidth="1"/>
    <col min="16" max="16" width="14" style="12" customWidth="1"/>
    <col min="17" max="17" width="11.33203125" customWidth="1"/>
    <col min="18" max="18" width="16.44140625" style="12" customWidth="1"/>
    <col min="19" max="19" width="13.88671875" style="12" customWidth="1"/>
    <col min="20" max="20" width="14" style="12" customWidth="1"/>
    <col min="21" max="21" width="30.5546875" bestFit="1" customWidth="1"/>
  </cols>
  <sheetData>
    <row r="1" spans="1:21" x14ac:dyDescent="0.3">
      <c r="A1" s="42" t="s">
        <v>35</v>
      </c>
      <c r="B1" s="45"/>
      <c r="C1" s="45"/>
    </row>
    <row r="2" spans="1:21" x14ac:dyDescent="0.3">
      <c r="A2" s="45"/>
      <c r="B2" s="45"/>
      <c r="C2" s="45"/>
    </row>
    <row r="3" spans="1:21" x14ac:dyDescent="0.3">
      <c r="A3" s="45"/>
      <c r="B3" s="45"/>
      <c r="C3" s="45"/>
    </row>
    <row r="4" spans="1:21" ht="18.75" customHeight="1" x14ac:dyDescent="0.3">
      <c r="A4" s="45"/>
      <c r="B4" s="45"/>
      <c r="C4" s="45"/>
    </row>
    <row r="6" spans="1:21" x14ac:dyDescent="0.3">
      <c r="A6" s="25" t="s">
        <v>36</v>
      </c>
      <c r="B6" s="26" t="s">
        <v>37</v>
      </c>
      <c r="C6" s="26" t="s">
        <v>38</v>
      </c>
      <c r="D6" s="26" t="s">
        <v>18</v>
      </c>
      <c r="E6" s="26" t="s">
        <v>39</v>
      </c>
      <c r="F6" s="27" t="s">
        <v>40</v>
      </c>
      <c r="G6" s="27" t="s">
        <v>41</v>
      </c>
      <c r="H6" s="27" t="s">
        <v>42</v>
      </c>
      <c r="I6" s="27" t="s">
        <v>43</v>
      </c>
      <c r="J6" s="27" t="s">
        <v>44</v>
      </c>
      <c r="K6" s="27" t="s">
        <v>45</v>
      </c>
      <c r="L6" s="27" t="s">
        <v>46</v>
      </c>
      <c r="M6" s="27" t="s">
        <v>47</v>
      </c>
      <c r="N6" s="26" t="s">
        <v>48</v>
      </c>
      <c r="O6" s="27" t="s">
        <v>49</v>
      </c>
      <c r="P6" s="27" t="s">
        <v>50</v>
      </c>
      <c r="Q6" s="26" t="s">
        <v>51</v>
      </c>
      <c r="R6" s="27" t="s">
        <v>52</v>
      </c>
      <c r="S6" s="27" t="s">
        <v>53</v>
      </c>
      <c r="T6" s="27" t="s">
        <v>54</v>
      </c>
      <c r="U6" s="28" t="s">
        <v>55</v>
      </c>
    </row>
    <row r="7" spans="1:21" x14ac:dyDescent="0.3">
      <c r="A7" s="19" t="s">
        <v>56</v>
      </c>
      <c r="B7" s="3" t="s">
        <v>57</v>
      </c>
      <c r="C7" s="3" t="s">
        <v>58</v>
      </c>
      <c r="D7" s="3" t="s">
        <v>23</v>
      </c>
      <c r="E7" s="3" t="s">
        <v>59</v>
      </c>
      <c r="F7" s="16">
        <v>1.4</v>
      </c>
      <c r="G7" s="17">
        <v>7</v>
      </c>
      <c r="H7" s="17">
        <v>8</v>
      </c>
      <c r="I7" s="17">
        <v>10</v>
      </c>
      <c r="J7" s="17">
        <v>30</v>
      </c>
      <c r="K7" s="17">
        <v>120</v>
      </c>
      <c r="L7" s="17">
        <v>18</v>
      </c>
      <c r="M7" s="17">
        <v>0</v>
      </c>
      <c r="N7" s="3" t="s">
        <v>49</v>
      </c>
      <c r="O7" s="17">
        <f>IFERROR($I7 + $G7 * $H7,0)</f>
        <v>66</v>
      </c>
      <c r="P7" s="17">
        <f>IFERROR(IF($N7="Min Max", $K7, $O7 + Settings!$B$4 * $H7),0)</f>
        <v>178</v>
      </c>
      <c r="Q7" s="3" t="b">
        <f>IFERROR(IF($N7="Min Max", ($L7+$M7)&lt;$J7, ($L7+$M7)&lt;$O7),0)</f>
        <v>1</v>
      </c>
      <c r="R7" s="17">
        <v>6</v>
      </c>
      <c r="S7" s="17">
        <f>IF(COUNTA($K7,$L7,$M7,$N7,$P7,$Q7)=0,"",
 IF(OR($Q7=TRUE,UPPER(TRIM($Q7&amp;""))="TRUE"),
   ROUNDUP(
     IF(UPPER(SUBSTITUTE(SUBSTITUTE(TRIM($N7),"/","")," ",""))="MINMAX",
        MAX(VALUE($K7)-(VALUE($L7)+VALUE($M7)),0),
        MAX(VALUE($P7)-(VALUE($L7)+VALUE($M7)),0)
     ) / IFERROR(IF(VALUE($R7)&gt;0,VALUE($R7),1),1),0
   ) * IFERROR(IF(VALUE($R7)&gt;0,VALUE($R7),1),1),
   0
 ))</f>
        <v>162</v>
      </c>
      <c r="T7" s="14">
        <f>IFERROR($S7*$F7,0)</f>
        <v>226.79999999999998</v>
      </c>
      <c r="U7" s="24" t="s">
        <v>60</v>
      </c>
    </row>
    <row r="8" spans="1:21" x14ac:dyDescent="0.3">
      <c r="A8" s="19" t="s">
        <v>61</v>
      </c>
      <c r="B8" s="3" t="s">
        <v>62</v>
      </c>
      <c r="C8" s="3" t="s">
        <v>63</v>
      </c>
      <c r="D8" s="3" t="s">
        <v>27</v>
      </c>
      <c r="E8" s="3" t="s">
        <v>64</v>
      </c>
      <c r="F8" s="16">
        <v>6.5</v>
      </c>
      <c r="G8" s="17">
        <v>10</v>
      </c>
      <c r="H8" s="17">
        <v>2</v>
      </c>
      <c r="I8" s="17">
        <v>5</v>
      </c>
      <c r="J8" s="17">
        <v>6</v>
      </c>
      <c r="K8" s="17">
        <v>24</v>
      </c>
      <c r="L8" s="17">
        <v>3</v>
      </c>
      <c r="M8" s="17">
        <v>0</v>
      </c>
      <c r="N8" s="3" t="s">
        <v>49</v>
      </c>
      <c r="O8" s="17">
        <f t="shared" ref="O8:O11" si="0">IFERROR($I8 + $G8 * $H8,0)</f>
        <v>25</v>
      </c>
      <c r="P8" s="17">
        <f>IFERROR(IF($N8="Min Max", $K8, $O8 + Settings!$B$4 * $H8),0)</f>
        <v>53</v>
      </c>
      <c r="Q8" s="3" t="b">
        <f t="shared" ref="Q8:Q11" si="1">IFERROR(IF($N8="Min Max", ($L8+$M8)&lt;$J8, ($L8+$M8)&lt;$O8),0)</f>
        <v>1</v>
      </c>
      <c r="R8" s="17">
        <v>1</v>
      </c>
      <c r="S8" s="17">
        <f t="shared" ref="S8:S11" si="2">IF(COUNTA($K8,$L8,$M8,$N8,$P8,$Q8)=0,"",
 IF(OR($Q8=TRUE,UPPER(TRIM($Q8&amp;""))="TRUE"),
   ROUNDUP(
     IF(UPPER(SUBSTITUTE(SUBSTITUTE(TRIM($N8),"/","")," ",""))="MINMAX",
        MAX(VALUE($K8)-(VALUE($L8)+VALUE($M8)),0),
        MAX(VALUE($P8)-(VALUE($L8)+VALUE($M8)),0)
     ) / IFERROR(IF(VALUE($R8)&gt;0,VALUE($R8),1),1),0
   ) * IFERROR(IF(VALUE($R8)&gt;0,VALUE($R8),1),1),
   0
 ))</f>
        <v>50</v>
      </c>
      <c r="T8" s="14">
        <f t="shared" ref="T8:T11" si="3">IFERROR($S8*$F8,0)</f>
        <v>325</v>
      </c>
      <c r="U8" s="24" t="s">
        <v>65</v>
      </c>
    </row>
    <row r="9" spans="1:21" x14ac:dyDescent="0.3">
      <c r="A9" s="19" t="s">
        <v>66</v>
      </c>
      <c r="B9" s="3" t="s">
        <v>67</v>
      </c>
      <c r="C9" s="3" t="s">
        <v>68</v>
      </c>
      <c r="D9" s="3" t="s">
        <v>31</v>
      </c>
      <c r="E9" s="3" t="s">
        <v>69</v>
      </c>
      <c r="F9" s="16">
        <v>3.2</v>
      </c>
      <c r="G9" s="17">
        <v>5</v>
      </c>
      <c r="H9" s="17">
        <v>4</v>
      </c>
      <c r="I9" s="17">
        <v>8</v>
      </c>
      <c r="J9" s="17">
        <v>12</v>
      </c>
      <c r="K9" s="17">
        <v>60</v>
      </c>
      <c r="L9" s="17">
        <v>20</v>
      </c>
      <c r="M9" s="17">
        <v>10</v>
      </c>
      <c r="N9" s="3" t="s">
        <v>98</v>
      </c>
      <c r="O9" s="17">
        <f t="shared" si="0"/>
        <v>28</v>
      </c>
      <c r="P9" s="17">
        <f>IFERROR(IF($N9="Min Max", $K9, $O9 + Settings!$B$4 * $H9),0)</f>
        <v>60</v>
      </c>
      <c r="Q9" s="3" t="b">
        <f t="shared" si="1"/>
        <v>0</v>
      </c>
      <c r="R9" s="17">
        <v>10</v>
      </c>
      <c r="S9" s="17">
        <f t="shared" si="2"/>
        <v>0</v>
      </c>
      <c r="T9" s="14">
        <f t="shared" si="3"/>
        <v>0</v>
      </c>
      <c r="U9" s="24" t="s">
        <v>70</v>
      </c>
    </row>
    <row r="10" spans="1:21" x14ac:dyDescent="0.3">
      <c r="A10" s="19" t="s">
        <v>71</v>
      </c>
      <c r="B10" s="3" t="s">
        <v>72</v>
      </c>
      <c r="C10" s="3" t="s">
        <v>73</v>
      </c>
      <c r="D10" s="3" t="s">
        <v>31</v>
      </c>
      <c r="E10" s="3" t="s">
        <v>74</v>
      </c>
      <c r="F10" s="16">
        <v>2.1</v>
      </c>
      <c r="G10" s="17">
        <v>7</v>
      </c>
      <c r="H10" s="17">
        <v>1</v>
      </c>
      <c r="I10" s="17">
        <v>3</v>
      </c>
      <c r="J10" s="17">
        <v>4</v>
      </c>
      <c r="K10" s="17">
        <v>12</v>
      </c>
      <c r="L10" s="17">
        <v>2</v>
      </c>
      <c r="M10" s="17">
        <v>0</v>
      </c>
      <c r="N10" s="3" t="s">
        <v>49</v>
      </c>
      <c r="O10" s="17">
        <f t="shared" si="0"/>
        <v>10</v>
      </c>
      <c r="P10" s="17">
        <f>IFERROR(IF($N10="Min Max", $K10, $O10 + Settings!$B$4 * $H10),0)</f>
        <v>24</v>
      </c>
      <c r="Q10" s="3" t="b">
        <f t="shared" si="1"/>
        <v>1</v>
      </c>
      <c r="R10" s="17">
        <v>4</v>
      </c>
      <c r="S10" s="17">
        <f t="shared" si="2"/>
        <v>24</v>
      </c>
      <c r="T10" s="14">
        <f t="shared" si="3"/>
        <v>50.400000000000006</v>
      </c>
      <c r="U10" s="24" t="s">
        <v>75</v>
      </c>
    </row>
    <row r="11" spans="1:21" x14ac:dyDescent="0.3">
      <c r="A11" s="19" t="s">
        <v>76</v>
      </c>
      <c r="B11" s="3" t="s">
        <v>77</v>
      </c>
      <c r="C11" s="3" t="s">
        <v>78</v>
      </c>
      <c r="D11" s="3" t="s">
        <v>23</v>
      </c>
      <c r="E11" s="3" t="s">
        <v>74</v>
      </c>
      <c r="F11" s="16">
        <v>2.8</v>
      </c>
      <c r="G11" s="17">
        <v>7</v>
      </c>
      <c r="H11" s="17">
        <v>3</v>
      </c>
      <c r="I11" s="17">
        <v>5</v>
      </c>
      <c r="J11" s="17">
        <v>12</v>
      </c>
      <c r="K11" s="17">
        <v>48</v>
      </c>
      <c r="L11" s="17">
        <v>9</v>
      </c>
      <c r="M11" s="17">
        <v>0</v>
      </c>
      <c r="N11" s="3" t="s">
        <v>49</v>
      </c>
      <c r="O11" s="17">
        <f t="shared" si="0"/>
        <v>26</v>
      </c>
      <c r="P11" s="17">
        <f>IFERROR(IF($N11="Min Max", $K11, $O11 + Settings!$B$4 * $H11),0)</f>
        <v>68</v>
      </c>
      <c r="Q11" s="3" t="b">
        <f t="shared" si="1"/>
        <v>1</v>
      </c>
      <c r="R11" s="17">
        <v>6</v>
      </c>
      <c r="S11" s="17">
        <f t="shared" si="2"/>
        <v>60</v>
      </c>
      <c r="T11" s="14">
        <f t="shared" si="3"/>
        <v>168</v>
      </c>
      <c r="U11" s="24" t="s">
        <v>79</v>
      </c>
    </row>
    <row r="12" spans="1:21" x14ac:dyDescent="0.3">
      <c r="A12" s="3"/>
      <c r="B12" s="3"/>
      <c r="C12" s="3"/>
      <c r="D12" s="3"/>
      <c r="E12" s="3"/>
      <c r="F12" s="14"/>
      <c r="G12" s="17"/>
      <c r="H12" s="17"/>
      <c r="I12" s="17"/>
      <c r="J12" s="17"/>
      <c r="K12" s="17"/>
      <c r="L12" s="17"/>
      <c r="M12" s="17"/>
      <c r="N12" s="3"/>
      <c r="O12" s="17"/>
      <c r="P12" s="17"/>
      <c r="Q12" s="3"/>
      <c r="R12" s="17"/>
      <c r="S12" s="17"/>
      <c r="T12" s="14"/>
      <c r="U12" s="3"/>
    </row>
    <row r="13" spans="1:21" x14ac:dyDescent="0.3">
      <c r="A13" s="3"/>
      <c r="B13" s="3"/>
      <c r="C13" s="3"/>
      <c r="D13" s="3"/>
      <c r="E13" s="3"/>
      <c r="F13" s="14"/>
      <c r="G13" s="17"/>
      <c r="H13" s="17"/>
      <c r="I13" s="17"/>
      <c r="J13" s="17"/>
      <c r="K13" s="17"/>
      <c r="L13" s="17"/>
      <c r="M13" s="17"/>
      <c r="N13" s="3"/>
      <c r="O13" s="17"/>
      <c r="P13" s="17"/>
      <c r="Q13" s="3"/>
      <c r="R13" s="17"/>
      <c r="S13" s="17"/>
      <c r="T13" s="14"/>
      <c r="U13" s="3"/>
    </row>
  </sheetData>
  <mergeCells count="1">
    <mergeCell ref="A1:C4"/>
  </mergeCells>
  <conditionalFormatting sqref="A7:M11 O7:T11 A12:T13">
    <cfRule type="expression" dxfId="15" priority="1">
      <formula>$Q7=TRUE</formula>
    </cfRule>
  </conditionalFormatting>
  <conditionalFormatting sqref="N7:N10">
    <cfRule type="expression" dxfId="14" priority="3">
      <formula>$Q8=TRUE</formula>
    </cfRule>
  </conditionalFormatting>
  <conditionalFormatting sqref="N11">
    <cfRule type="expression" dxfId="13" priority="7">
      <formula>#REF!=TRUE</formula>
    </cfRule>
  </conditionalFormatting>
  <dataValidations count="2">
    <dataValidation type="list" showInputMessage="1" showErrorMessage="1" sqref="N7:N11" xr:uid="{403F765C-F937-4B3D-8979-F0A35EAACFA6}">
      <formula1>"Reorder Point,Min Max"</formula1>
    </dataValidation>
    <dataValidation type="list" showInputMessage="1" showErrorMessage="1" sqref="N12:N13" xr:uid="{00000000-0002-0000-0300-000001000000}">
      <formula1>"Reorder Point,Min/Max"</formula1>
    </dataValidation>
  </dataValidations>
  <pageMargins left="0.75" right="0.75" top="1" bottom="1" header="0.5" footer="0.5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DropDown="1" showInputMessage="1" showErrorMessage="1" xr:uid="{00000000-0002-0000-0300-000000000000}">
          <x14:formula1>
            <xm:f>Suppliers!$A$4:$A$6</xm:f>
          </x14:formula1>
          <xm:sqref>D7:D13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02"/>
  <sheetViews>
    <sheetView workbookViewId="0">
      <pane ySplit="5" topLeftCell="A6" activePane="bottomLeft" state="frozen"/>
      <selection activeCell="G27" sqref="G27"/>
      <selection pane="bottomLeft" activeCell="M1" sqref="M1:M1048576"/>
    </sheetView>
  </sheetViews>
  <sheetFormatPr defaultRowHeight="14.4" x14ac:dyDescent="0.3"/>
  <cols>
    <col min="1" max="1" width="28" customWidth="1"/>
    <col min="2" max="2" width="16" customWidth="1"/>
    <col min="3" max="3" width="24" customWidth="1"/>
    <col min="4" max="4" width="10.6640625" customWidth="1"/>
    <col min="5" max="5" width="11.33203125" customWidth="1"/>
    <col min="6" max="6" width="15.44140625" customWidth="1"/>
    <col min="7" max="7" width="14" customWidth="1"/>
    <col min="8" max="8" width="13.88671875" customWidth="1"/>
    <col min="9" max="9" width="12" style="12" customWidth="1"/>
    <col min="10" max="10" width="14" customWidth="1"/>
    <col min="11" max="11" width="15.109375" customWidth="1"/>
    <col min="12" max="12" width="18" customWidth="1"/>
    <col min="13" max="13" width="11" hidden="1" customWidth="1"/>
  </cols>
  <sheetData>
    <row r="1" spans="1:13" x14ac:dyDescent="0.3">
      <c r="A1" s="42" t="s">
        <v>80</v>
      </c>
      <c r="B1" s="42"/>
      <c r="C1" s="42"/>
    </row>
    <row r="2" spans="1:13" x14ac:dyDescent="0.3">
      <c r="A2" s="42"/>
      <c r="B2" s="42"/>
      <c r="C2" s="42"/>
    </row>
    <row r="3" spans="1:13" ht="18.75" customHeight="1" x14ac:dyDescent="0.3">
      <c r="A3" s="42"/>
      <c r="B3" s="42"/>
      <c r="C3" s="42"/>
    </row>
    <row r="4" spans="1:13" x14ac:dyDescent="0.3">
      <c r="B4" s="8"/>
    </row>
    <row r="5" spans="1:13" x14ac:dyDescent="0.3">
      <c r="A5" s="18" t="s">
        <v>36</v>
      </c>
      <c r="B5" s="5" t="s">
        <v>37</v>
      </c>
      <c r="C5" s="5" t="s">
        <v>18</v>
      </c>
      <c r="D5" s="5" t="s">
        <v>46</v>
      </c>
      <c r="E5" s="5" t="s">
        <v>47</v>
      </c>
      <c r="F5" s="5" t="s">
        <v>49</v>
      </c>
      <c r="G5" s="5" t="s">
        <v>50</v>
      </c>
      <c r="H5" s="5" t="s">
        <v>53</v>
      </c>
      <c r="I5" s="13" t="s">
        <v>40</v>
      </c>
      <c r="J5" s="5" t="s">
        <v>54</v>
      </c>
      <c r="K5" s="5" t="s">
        <v>41</v>
      </c>
      <c r="L5" s="5" t="s">
        <v>38</v>
      </c>
      <c r="M5" t="s">
        <v>103</v>
      </c>
    </row>
    <row r="6" spans="1:13" x14ac:dyDescent="0.3">
      <c r="A6" s="19" t="str" cm="1">
        <f t="array" ref="A6">IF($M6="","",INDEX(Inventory!$A$7:$A$1000,$M6-6))</f>
        <v>Wax Cartridge 100g</v>
      </c>
      <c r="B6" s="3" t="str" cm="1">
        <f t="array" ref="B6">IF($M6="","",INDEX(Inventory!$B$7:$B$1000,$M6-6))</f>
        <v>WAX-100</v>
      </c>
      <c r="C6" s="3" t="str" cm="1">
        <f t="array" ref="C6">IF($M6="","",INDEX(Inventory!$D$7:$D$1000,$M6-6))</f>
        <v>SalonSupply Ltd</v>
      </c>
      <c r="D6" s="3" cm="1">
        <f t="array" ref="D6">IF($M6="","",INDEX(Inventory!$L$7:$L$1000,$M6-6))</f>
        <v>18</v>
      </c>
      <c r="E6" s="3" cm="1">
        <f t="array" ref="E6">IF($M6="","",INDEX(Inventory!$M$7:$M$1000,$M6-6))</f>
        <v>0</v>
      </c>
      <c r="F6" s="3" cm="1">
        <f t="array" ref="F6">IF($M6="","",INDEX(Inventory!$O$7:$O$1000,$M6-6))</f>
        <v>66</v>
      </c>
      <c r="G6" s="3" cm="1">
        <f t="array" ref="G6">IF($M6="","",INDEX(Inventory!$P$7:$P$1000,$M6-6))</f>
        <v>178</v>
      </c>
      <c r="H6" s="6" cm="1">
        <f t="array" ref="H6">IF($M6="","",INDEX(Inventory!$S$7:$S$1000,$M6-6))</f>
        <v>162</v>
      </c>
      <c r="I6" s="14" cm="1">
        <f t="array" ref="I6">IF($M6="","",INDEX(Inventory!$F$7:$F$1000,$M6-6))</f>
        <v>1.4</v>
      </c>
      <c r="J6" s="7" cm="1">
        <f t="array" ref="J6">IF($M6="","",INDEX(Inventory!$T$7:$T$1000,$M6-6))</f>
        <v>226.79999999999998</v>
      </c>
      <c r="K6" s="3" cm="1">
        <f t="array" ref="K6">IF($M6="","",INDEX(Inventory!$G$7:$G$1000,$M6-6))</f>
        <v>7</v>
      </c>
      <c r="L6" s="3" t="str" cm="1">
        <f t="array" ref="L6">IF($M6="","",INDEX(Inventory!$C$7:$C$1000,$M6-6))</f>
        <v>Waxing</v>
      </c>
      <c r="M6" cm="1">
        <f t="array" ref="M6">IFERROR(_xlfn.AGGREGATE(15,6,ROW(Inventory!$A$7:$A$1000)/(Inventory!$S$7:$S$1000&gt;0),ROWS($M6:M$6)),"")</f>
        <v>7</v>
      </c>
    </row>
    <row r="7" spans="1:13" x14ac:dyDescent="0.3">
      <c r="A7" s="19" t="str" cm="1">
        <f t="array" ref="A7">IF($M7="","",INDEX(Inventory!$A$7:$A$1000,$M7-6))</f>
        <v>Lash Adhesive 5ml</v>
      </c>
      <c r="B7" s="3" t="str" cm="1">
        <f t="array" ref="B7">IF($M7="","",INDEX(Inventory!$B$7:$B$1000,$M7-6))</f>
        <v>LASH-5</v>
      </c>
      <c r="C7" s="3" t="str" cm="1">
        <f t="array" ref="C7">IF($M7="","",INDEX(Inventory!$D$7:$D$1000,$M7-6))</f>
        <v>BeautyTrade UK</v>
      </c>
      <c r="D7" s="3" cm="1">
        <f t="array" ref="D7">IF($M7="","",INDEX(Inventory!$L$7:$L$1000,$M7-6))</f>
        <v>3</v>
      </c>
      <c r="E7" s="3" cm="1">
        <f t="array" ref="E7">IF($M7="","",INDEX(Inventory!$M$7:$M$1000,$M7-6))</f>
        <v>0</v>
      </c>
      <c r="F7" s="3" cm="1">
        <f t="array" ref="F7">IF($M7="","",INDEX(Inventory!$O$7:$O$1000,$M7-6))</f>
        <v>25</v>
      </c>
      <c r="G7" s="3" cm="1">
        <f t="array" ref="G7">IF($M7="","",INDEX(Inventory!$P$7:$P$1000,$M7-6))</f>
        <v>53</v>
      </c>
      <c r="H7" s="6" cm="1">
        <f t="array" ref="H7">IF($M7="","",INDEX(Inventory!$S$7:$S$1000,$M7-6))</f>
        <v>50</v>
      </c>
      <c r="I7" s="14" cm="1">
        <f t="array" ref="I7">IF($M7="","",INDEX(Inventory!$F$7:$F$1000,$M7-6))</f>
        <v>6.5</v>
      </c>
      <c r="J7" s="7" cm="1">
        <f t="array" ref="J7">IF($M7="","",INDEX(Inventory!$T$7:$T$1000,$M7-6))</f>
        <v>325</v>
      </c>
      <c r="K7" s="3" cm="1">
        <f t="array" ref="K7">IF($M7="","",INDEX(Inventory!$G$7:$G$1000,$M7-6))</f>
        <v>10</v>
      </c>
      <c r="L7" s="3" t="str" cm="1">
        <f t="array" ref="L7">IF($M7="","",INDEX(Inventory!$C$7:$C$1000,$M7-6))</f>
        <v>Beauty Accessories</v>
      </c>
      <c r="M7" cm="1">
        <f t="array" ref="M7">IFERROR(_xlfn.AGGREGATE(15,6,ROW(Inventory!$A$7:$A$1000)/(Inventory!$S$7:$S$1000&gt;0),ROWS($M$6:M7)),"")</f>
        <v>8</v>
      </c>
    </row>
    <row r="8" spans="1:13" x14ac:dyDescent="0.3">
      <c r="A8" s="19" t="str" cm="1">
        <f t="array" ref="A8">IF($M8="","",INDEX(Inventory!$A$7:$A$1000,$M8-6))</f>
        <v>Peroxide Developer 6% 1L</v>
      </c>
      <c r="B8" s="3" t="str" cm="1">
        <f t="array" ref="B8">IF($M8="","",INDEX(Inventory!$B$7:$B$1000,$M8-6))</f>
        <v>DEV6-1L</v>
      </c>
      <c r="C8" s="3" t="str" cm="1">
        <f t="array" ref="C8">IF($M8="","",INDEX(Inventory!$D$7:$D$1000,$M8-6))</f>
        <v>HairPro Wholesale</v>
      </c>
      <c r="D8" s="3" cm="1">
        <f t="array" ref="D8">IF($M8="","",INDEX(Inventory!$L$7:$L$1000,$M8-6))</f>
        <v>2</v>
      </c>
      <c r="E8" s="3" cm="1">
        <f t="array" ref="E8">IF($M8="","",INDEX(Inventory!$M$7:$M$1000,$M8-6))</f>
        <v>0</v>
      </c>
      <c r="F8" s="3" cm="1">
        <f t="array" ref="F8">IF($M8="","",INDEX(Inventory!$O$7:$O$1000,$M8-6))</f>
        <v>10</v>
      </c>
      <c r="G8" s="3" cm="1">
        <f t="array" ref="G8">IF($M8="","",INDEX(Inventory!$P$7:$P$1000,$M8-6))</f>
        <v>24</v>
      </c>
      <c r="H8" s="6" cm="1">
        <f t="array" ref="H8">IF($M8="","",INDEX(Inventory!$S$7:$S$1000,$M8-6))</f>
        <v>24</v>
      </c>
      <c r="I8" s="14" cm="1">
        <f t="array" ref="I8">IF($M8="","",INDEX(Inventory!$F$7:$F$1000,$M8-6))</f>
        <v>2.1</v>
      </c>
      <c r="J8" s="7" cm="1">
        <f t="array" ref="J8">IF($M8="","",INDEX(Inventory!$T$7:$T$1000,$M8-6))</f>
        <v>50.400000000000006</v>
      </c>
      <c r="K8" s="3" cm="1">
        <f t="array" ref="K8">IF($M8="","",INDEX(Inventory!$G$7:$G$1000,$M8-6))</f>
        <v>7</v>
      </c>
      <c r="L8" s="3" t="str" cm="1">
        <f t="array" ref="L8">IF($M8="","",INDEX(Inventory!$C$7:$C$1000,$M8-6))</f>
        <v>Salon Consumables</v>
      </c>
      <c r="M8" cm="1">
        <f t="array" ref="M8">IFERROR(_xlfn.AGGREGATE(15,6,ROW(Inventory!$A$7:$A$1000)/(Inventory!$S$7:$S$1000&gt;0),ROWS($M$6:M8)),"")</f>
        <v>10</v>
      </c>
    </row>
    <row r="9" spans="1:13" x14ac:dyDescent="0.3">
      <c r="A9" s="19" t="str" cm="1">
        <f t="array" ref="A9">IF($M9="","",INDEX(Inventory!$A$7:$A$1000,$M9-6))</f>
        <v>Retail Conditioner 300ml</v>
      </c>
      <c r="B9" s="3" t="str" cm="1">
        <f t="array" ref="B9">IF($M9="","",INDEX(Inventory!$B$7:$B$1000,$M9-6))</f>
        <v>COND-300</v>
      </c>
      <c r="C9" s="3" t="str" cm="1">
        <f t="array" ref="C9">IF($M9="","",INDEX(Inventory!$D$7:$D$1000,$M9-6))</f>
        <v>SalonSupply Ltd</v>
      </c>
      <c r="D9" s="3" cm="1">
        <f t="array" ref="D9">IF($M9="","",INDEX(Inventory!$L$7:$L$1000,$M9-6))</f>
        <v>9</v>
      </c>
      <c r="E9" s="3" cm="1">
        <f t="array" ref="E9">IF($M9="","",INDEX(Inventory!$M$7:$M$1000,$M9-6))</f>
        <v>0</v>
      </c>
      <c r="F9" s="3" cm="1">
        <f t="array" ref="F9">IF($M9="","",INDEX(Inventory!$O$7:$O$1000,$M9-6))</f>
        <v>26</v>
      </c>
      <c r="G9" s="3" cm="1">
        <f t="array" ref="G9">IF($M9="","",INDEX(Inventory!$P$7:$P$1000,$M9-6))</f>
        <v>68</v>
      </c>
      <c r="H9" s="6" cm="1">
        <f t="array" ref="H9">IF($M9="","",INDEX(Inventory!$S$7:$S$1000,$M9-6))</f>
        <v>60</v>
      </c>
      <c r="I9" s="14" cm="1">
        <f t="array" ref="I9">IF($M9="","",INDEX(Inventory!$F$7:$F$1000,$M9-6))</f>
        <v>2.8</v>
      </c>
      <c r="J9" s="7" cm="1">
        <f t="array" ref="J9">IF($M9="","",INDEX(Inventory!$T$7:$T$1000,$M9-6))</f>
        <v>168</v>
      </c>
      <c r="K9" s="3" cm="1">
        <f t="array" ref="K9">IF($M9="","",INDEX(Inventory!$G$7:$G$1000,$M9-6))</f>
        <v>7</v>
      </c>
      <c r="L9" s="3" t="str" cm="1">
        <f t="array" ref="L9">IF($M9="","",INDEX(Inventory!$C$7:$C$1000,$M9-6))</f>
        <v>Retail Haircare</v>
      </c>
      <c r="M9" cm="1">
        <f t="array" ref="M9">IFERROR(_xlfn.AGGREGATE(15,6,ROW(Inventory!$A$7:$A$1000)/(Inventory!$S$7:$S$1000&gt;0),ROWS($M$6:M9)),"")</f>
        <v>11</v>
      </c>
    </row>
    <row r="10" spans="1:13" x14ac:dyDescent="0.3">
      <c r="A10" s="19" t="str" cm="1">
        <f t="array" ref="A10">IF($M10="","",INDEX(Inventory!$A$7:$A$1000,$M10-6))</f>
        <v/>
      </c>
      <c r="B10" s="3" t="str" cm="1">
        <f t="array" ref="B10">IF($M10="","",INDEX(Inventory!$B$7:$B$1000,$M10-6))</f>
        <v/>
      </c>
      <c r="C10" s="3" t="str" cm="1">
        <f t="array" ref="C10">IF($M10="","",INDEX(Inventory!$D$7:$D$1000,$M10-6))</f>
        <v/>
      </c>
      <c r="D10" s="3" t="str" cm="1">
        <f t="array" ref="D10">IF($M10="","",INDEX(Inventory!$L$7:$L$1000,$M10-6))</f>
        <v/>
      </c>
      <c r="E10" s="3" t="str" cm="1">
        <f t="array" ref="E10">IF($M10="","",INDEX(Inventory!$M$7:$M$1000,$M10-6))</f>
        <v/>
      </c>
      <c r="F10" s="3" t="str" cm="1">
        <f t="array" ref="F10">IF($M10="","",INDEX(Inventory!$O$7:$O$1000,$M10-6))</f>
        <v/>
      </c>
      <c r="G10" s="3" t="str" cm="1">
        <f t="array" ref="G10">IF($M10="","",INDEX(Inventory!$P$7:$P$1000,$M10-6))</f>
        <v/>
      </c>
      <c r="H10" s="6" t="str" cm="1">
        <f t="array" ref="H10">IF($M10="","",INDEX(Inventory!$S$7:$S$1000,$M10-6))</f>
        <v/>
      </c>
      <c r="I10" s="14" t="str" cm="1">
        <f t="array" ref="I10">IF($M10="","",INDEX(Inventory!$F$7:$F$1000,$M10-6))</f>
        <v/>
      </c>
      <c r="J10" s="7" t="str" cm="1">
        <f t="array" ref="J10">IF($M10="","",INDEX(Inventory!$T$7:$T$1000,$M10-6))</f>
        <v/>
      </c>
      <c r="K10" s="3" t="str" cm="1">
        <f t="array" ref="K10">IF($M10="","",INDEX(Inventory!$G$7:$G$1000,$M10-6))</f>
        <v/>
      </c>
      <c r="L10" s="3" t="str" cm="1">
        <f t="array" ref="L10">IF($M10="","",INDEX(Inventory!$C$7:$C$1000,$M10-6))</f>
        <v/>
      </c>
      <c r="M10" t="str" cm="1">
        <f t="array" ref="M10">IFERROR(_xlfn.AGGREGATE(15,6,ROW(Inventory!$A$7:$A$1000)/(Inventory!$S$7:$S$1000&gt;0),ROWS($M$6:M10)),"")</f>
        <v/>
      </c>
    </row>
    <row r="11" spans="1:13" x14ac:dyDescent="0.3">
      <c r="A11" s="19" t="str" cm="1">
        <f t="array" ref="A11">IF($M11="","",INDEX(Inventory!$A$7:$A$1000,$M11-6))</f>
        <v/>
      </c>
      <c r="B11" s="3" t="str" cm="1">
        <f t="array" ref="B11">IF($M11="","",INDEX(Inventory!$B$7:$B$1000,$M11-6))</f>
        <v/>
      </c>
      <c r="C11" s="3" t="str" cm="1">
        <f t="array" ref="C11">IF($M11="","",INDEX(Inventory!$D$7:$D$1000,$M11-6))</f>
        <v/>
      </c>
      <c r="D11" s="3" t="str" cm="1">
        <f t="array" ref="D11">IF($M11="","",INDEX(Inventory!$L$7:$L$1000,$M11-6))</f>
        <v/>
      </c>
      <c r="E11" s="3" t="str" cm="1">
        <f t="array" ref="E11">IF($M11="","",INDEX(Inventory!$M$7:$M$1000,$M11-6))</f>
        <v/>
      </c>
      <c r="F11" s="3" t="str" cm="1">
        <f t="array" ref="F11">IF($M11="","",INDEX(Inventory!$O$7:$O$1000,$M11-6))</f>
        <v/>
      </c>
      <c r="G11" s="3" t="str" cm="1">
        <f t="array" ref="G11">IF($M11="","",INDEX(Inventory!$P$7:$P$1000,$M11-6))</f>
        <v/>
      </c>
      <c r="H11" s="6" t="str" cm="1">
        <f t="array" ref="H11">IF($M11="","",INDEX(Inventory!$S$7:$S$1000,$M11-6))</f>
        <v/>
      </c>
      <c r="I11" s="14" t="str" cm="1">
        <f t="array" ref="I11">IF($M11="","",INDEX(Inventory!$F$7:$F$1000,$M11-6))</f>
        <v/>
      </c>
      <c r="J11" s="7" t="str" cm="1">
        <f t="array" ref="J11">IF($M11="","",INDEX(Inventory!$T$7:$T$1000,$M11-6))</f>
        <v/>
      </c>
      <c r="K11" s="3" t="str" cm="1">
        <f t="array" ref="K11">IF($M11="","",INDEX(Inventory!$G$7:$G$1000,$M11-6))</f>
        <v/>
      </c>
      <c r="L11" s="3" t="str" cm="1">
        <f t="array" ref="L11">IF($M11="","",INDEX(Inventory!$C$7:$C$1000,$M11-6))</f>
        <v/>
      </c>
      <c r="M11" t="str" cm="1">
        <f t="array" ref="M11">IFERROR(_xlfn.AGGREGATE(15,6,ROW(Inventory!$A$7:$A$1000)/(Inventory!$S$7:$S$1000&gt;0),ROWS($M$6:M11)),"")</f>
        <v/>
      </c>
    </row>
    <row r="12" spans="1:13" x14ac:dyDescent="0.3">
      <c r="A12" s="29" t="str" cm="1">
        <f t="array" ref="A12">IF($M12="","",INDEX(Inventory!$A$7:$A$1000,$M12-6))</f>
        <v/>
      </c>
      <c r="B12" s="23" t="str" cm="1">
        <f t="array" ref="B12">IF($M12="","",INDEX(Inventory!$B$7:$B$1000,$M12-6))</f>
        <v/>
      </c>
      <c r="C12" s="23" t="str" cm="1">
        <f t="array" ref="C12">IF($M12="","",INDEX(Inventory!$D$7:$D$1000,$M12-6))</f>
        <v/>
      </c>
      <c r="D12" s="23" t="str" cm="1">
        <f t="array" ref="D12">IF($M12="","",INDEX(Inventory!$L$7:$L$1000,$M12-6))</f>
        <v/>
      </c>
      <c r="E12" s="23" t="str" cm="1">
        <f t="array" ref="E12">IF($M12="","",INDEX(Inventory!$M$7:$M$1000,$M12-6))</f>
        <v/>
      </c>
      <c r="F12" s="23" t="str" cm="1">
        <f t="array" ref="F12">IF($M12="","",INDEX(Inventory!$O$7:$O$1000,$M12-6))</f>
        <v/>
      </c>
      <c r="G12" s="23" t="str" cm="1">
        <f t="array" ref="G12">IF($M12="","",INDEX(Inventory!$P$7:$P$1000,$M12-6))</f>
        <v/>
      </c>
      <c r="H12" s="30" t="str" cm="1">
        <f t="array" ref="H12">IF($M12="","",INDEX(Inventory!$S$7:$S$1000,$M12-6))</f>
        <v/>
      </c>
      <c r="I12" s="40" t="str" cm="1">
        <f t="array" ref="I12">IF($M12="","",INDEX(Inventory!$F$7:$F$1000,$M12-6))</f>
        <v/>
      </c>
      <c r="J12" s="41" t="str" cm="1">
        <f t="array" ref="J12">IF($M12="","",INDEX(Inventory!$T$7:$T$1000,$M12-6))</f>
        <v/>
      </c>
      <c r="K12" s="23" t="str" cm="1">
        <f t="array" ref="K12">IF($M12="","",INDEX(Inventory!$G$7:$G$1000,$M12-6))</f>
        <v/>
      </c>
      <c r="L12" s="23" t="str" cm="1">
        <f t="array" ref="L12">IF($M12="","",INDEX(Inventory!$C$7:$C$1000,$M12-6))</f>
        <v/>
      </c>
      <c r="M12" t="str" cm="1">
        <f t="array" ref="M12">IFERROR(_xlfn.AGGREGATE(15,6,ROW(Inventory!$A$7:$A$1000)/(Inventory!$S$7:$S$1000&gt;0),ROWS($M$6:M12)),"")</f>
        <v/>
      </c>
    </row>
    <row r="13" spans="1:13" x14ac:dyDescent="0.3">
      <c r="A13" s="19" t="str" cm="1">
        <f t="array" ref="A13">IF($M13="","",INDEX(Inventory!$A$7:$A$1000,$M13-6))</f>
        <v/>
      </c>
      <c r="B13" s="3" t="str" cm="1">
        <f t="array" ref="B13">IF($M13="","",INDEX(Inventory!$B$7:$B$1000,$M13-6))</f>
        <v/>
      </c>
      <c r="C13" s="3" t="str" cm="1">
        <f t="array" ref="C13">IF($M13="","",INDEX(Inventory!$D$7:$D$1000,$M13-6))</f>
        <v/>
      </c>
      <c r="D13" s="3" t="str" cm="1">
        <f t="array" ref="D13">IF($M13="","",INDEX(Inventory!$L$7:$L$1000,$M13-6))</f>
        <v/>
      </c>
      <c r="E13" s="3" t="str" cm="1">
        <f t="array" ref="E13">IF($M13="","",INDEX(Inventory!$M$7:$M$1000,$M13-6))</f>
        <v/>
      </c>
      <c r="F13" s="3" t="str" cm="1">
        <f t="array" ref="F13">IF($M13="","",INDEX(Inventory!$O$7:$O$1000,$M13-6))</f>
        <v/>
      </c>
      <c r="G13" s="3" t="str" cm="1">
        <f t="array" ref="G13">IF($M13="","",INDEX(Inventory!$P$7:$P$1000,$M13-6))</f>
        <v/>
      </c>
      <c r="H13" s="6" t="str" cm="1">
        <f t="array" ref="H13">IF($M13="","",INDEX(Inventory!$S$7:$S$1000,$M13-6))</f>
        <v/>
      </c>
      <c r="I13" s="14" t="str" cm="1">
        <f t="array" ref="I13">IF($M13="","",INDEX(Inventory!$F$7:$F$1000,$M13-6))</f>
        <v/>
      </c>
      <c r="J13" s="7" t="str" cm="1">
        <f t="array" ref="J13">IF($M13="","",INDEX(Inventory!$T$7:$T$1000,$M13-6))</f>
        <v/>
      </c>
      <c r="K13" s="3" t="str" cm="1">
        <f t="array" ref="K13">IF($M13="","",INDEX(Inventory!$G$7:$G$1000,$M13-6))</f>
        <v/>
      </c>
      <c r="L13" s="3" t="str" cm="1">
        <f t="array" ref="L13">IF($M13="","",INDEX(Inventory!$C$7:$C$1000,$M13-6))</f>
        <v/>
      </c>
      <c r="M13" t="str" cm="1">
        <f t="array" ref="M13">IFERROR(_xlfn.AGGREGATE(15,6,ROW(Inventory!$A$7:$A$1000)/(Inventory!$S$7:$S$1000&gt;0),ROWS($M$6:M13)),"")</f>
        <v/>
      </c>
    </row>
    <row r="14" spans="1:13" x14ac:dyDescent="0.3">
      <c r="A14" s="19" t="str" cm="1">
        <f t="array" ref="A14">IF($M14="","",INDEX(Inventory!$A$7:$A$1000,$M14-6))</f>
        <v/>
      </c>
      <c r="B14" s="3" t="str" cm="1">
        <f t="array" ref="B14">IF($M14="","",INDEX(Inventory!$B$7:$B$1000,$M14-6))</f>
        <v/>
      </c>
      <c r="C14" s="3" t="str" cm="1">
        <f t="array" ref="C14">IF($M14="","",INDEX(Inventory!$D$7:$D$1000,$M14-6))</f>
        <v/>
      </c>
      <c r="D14" s="3" t="str" cm="1">
        <f t="array" ref="D14">IF($M14="","",INDEX(Inventory!$L$7:$L$1000,$M14-6))</f>
        <v/>
      </c>
      <c r="E14" s="3" t="str" cm="1">
        <f t="array" ref="E14">IF($M14="","",INDEX(Inventory!$M$7:$M$1000,$M14-6))</f>
        <v/>
      </c>
      <c r="F14" s="3" t="str" cm="1">
        <f t="array" ref="F14">IF($M14="","",INDEX(Inventory!$O$7:$O$1000,$M14-6))</f>
        <v/>
      </c>
      <c r="G14" s="3" t="str" cm="1">
        <f t="array" ref="G14">IF($M14="","",INDEX(Inventory!$P$7:$P$1000,$M14-6))</f>
        <v/>
      </c>
      <c r="H14" s="6" t="str" cm="1">
        <f t="array" ref="H14">IF($M14="","",INDEX(Inventory!$S$7:$S$1000,$M14-6))</f>
        <v/>
      </c>
      <c r="I14" s="14" t="str" cm="1">
        <f t="array" ref="I14">IF($M14="","",INDEX(Inventory!$F$7:$F$1000,$M14-6))</f>
        <v/>
      </c>
      <c r="J14" s="7" t="str" cm="1">
        <f t="array" ref="J14">IF($M14="","",INDEX(Inventory!$T$7:$T$1000,$M14-6))</f>
        <v/>
      </c>
      <c r="K14" s="3" t="str" cm="1">
        <f t="array" ref="K14">IF($M14="","",INDEX(Inventory!$G$7:$G$1000,$M14-6))</f>
        <v/>
      </c>
      <c r="L14" s="3" t="str" cm="1">
        <f t="array" ref="L14">IF($M14="","",INDEX(Inventory!$C$7:$C$1000,$M14-6))</f>
        <v/>
      </c>
      <c r="M14" t="str" cm="1">
        <f t="array" ref="M14">IFERROR(_xlfn.AGGREGATE(15,6,ROW(Inventory!$A$7:$A$1000)/(Inventory!$S$7:$S$1000&gt;0),ROWS($M$6:M14)),"")</f>
        <v/>
      </c>
    </row>
    <row r="15" spans="1:13" x14ac:dyDescent="0.3">
      <c r="A15" s="19" t="str" cm="1">
        <f t="array" ref="A15">IF($M15="","",INDEX(Inventory!$A$7:$A$1000,$M15-6))</f>
        <v/>
      </c>
      <c r="B15" s="3" t="str" cm="1">
        <f t="array" ref="B15">IF($M15="","",INDEX(Inventory!$B$7:$B$1000,$M15-6))</f>
        <v/>
      </c>
      <c r="C15" s="3" t="str" cm="1">
        <f t="array" ref="C15">IF($M15="","",INDEX(Inventory!$D$7:$D$1000,$M15-6))</f>
        <v/>
      </c>
      <c r="D15" s="3" t="str" cm="1">
        <f t="array" ref="D15">IF($M15="","",INDEX(Inventory!$L$7:$L$1000,$M15-6))</f>
        <v/>
      </c>
      <c r="E15" s="3" t="str" cm="1">
        <f t="array" ref="E15">IF($M15="","",INDEX(Inventory!$M$7:$M$1000,$M15-6))</f>
        <v/>
      </c>
      <c r="F15" s="3" t="str" cm="1">
        <f t="array" ref="F15">IF($M15="","",INDEX(Inventory!$O$7:$O$1000,$M15-6))</f>
        <v/>
      </c>
      <c r="G15" s="3" t="str" cm="1">
        <f t="array" ref="G15">IF($M15="","",INDEX(Inventory!$P$7:$P$1000,$M15-6))</f>
        <v/>
      </c>
      <c r="H15" s="6" t="str" cm="1">
        <f t="array" ref="H15">IF($M15="","",INDEX(Inventory!$S$7:$S$1000,$M15-6))</f>
        <v/>
      </c>
      <c r="I15" s="14" t="str" cm="1">
        <f t="array" ref="I15">IF($M15="","",INDEX(Inventory!$F$7:$F$1000,$M15-6))</f>
        <v/>
      </c>
      <c r="J15" s="7" t="str" cm="1">
        <f t="array" ref="J15">IF($M15="","",INDEX(Inventory!$T$7:$T$1000,$M15-6))</f>
        <v/>
      </c>
      <c r="K15" s="3" t="str" cm="1">
        <f t="array" ref="K15">IF($M15="","",INDEX(Inventory!$G$7:$G$1000,$M15-6))</f>
        <v/>
      </c>
      <c r="L15" s="3" t="str" cm="1">
        <f t="array" ref="L15">IF($M15="","",INDEX(Inventory!$C$7:$C$1000,$M15-6))</f>
        <v/>
      </c>
      <c r="M15" t="str" cm="1">
        <f t="array" ref="M15">IFERROR(_xlfn.AGGREGATE(15,6,ROW(Inventory!$A$7:$A$1000)/(Inventory!$S$7:$S$1000&gt;0),ROWS($M$6:M15)),"")</f>
        <v/>
      </c>
    </row>
    <row r="16" spans="1:13" x14ac:dyDescent="0.3">
      <c r="A16" s="19" t="str" cm="1">
        <f t="array" ref="A16">IF($M16="","",INDEX(Inventory!$A$7:$A$1000,$M16-6))</f>
        <v/>
      </c>
      <c r="B16" s="3" t="str" cm="1">
        <f t="array" ref="B16">IF($M16="","",INDEX(Inventory!$B$7:$B$1000,$M16-6))</f>
        <v/>
      </c>
      <c r="C16" s="3" t="str" cm="1">
        <f t="array" ref="C16">IF($M16="","",INDEX(Inventory!$D$7:$D$1000,$M16-6))</f>
        <v/>
      </c>
      <c r="D16" s="3" t="str" cm="1">
        <f t="array" ref="D16">IF($M16="","",INDEX(Inventory!$L$7:$L$1000,$M16-6))</f>
        <v/>
      </c>
      <c r="E16" s="3" t="str" cm="1">
        <f t="array" ref="E16">IF($M16="","",INDEX(Inventory!$M$7:$M$1000,$M16-6))</f>
        <v/>
      </c>
      <c r="F16" s="3" t="str" cm="1">
        <f t="array" ref="F16">IF($M16="","",INDEX(Inventory!$O$7:$O$1000,$M16-6))</f>
        <v/>
      </c>
      <c r="G16" s="3" t="str" cm="1">
        <f t="array" ref="G16">IF($M16="","",INDEX(Inventory!$P$7:$P$1000,$M16-6))</f>
        <v/>
      </c>
      <c r="H16" s="6" t="str" cm="1">
        <f t="array" ref="H16">IF($M16="","",INDEX(Inventory!$S$7:$S$1000,$M16-6))</f>
        <v/>
      </c>
      <c r="I16" s="14" t="str" cm="1">
        <f t="array" ref="I16">IF($M16="","",INDEX(Inventory!$F$7:$F$1000,$M16-6))</f>
        <v/>
      </c>
      <c r="J16" s="7" t="str" cm="1">
        <f t="array" ref="J16">IF($M16="","",INDEX(Inventory!$T$7:$T$1000,$M16-6))</f>
        <v/>
      </c>
      <c r="K16" s="3" t="str" cm="1">
        <f t="array" ref="K16">IF($M16="","",INDEX(Inventory!$G$7:$G$1000,$M16-6))</f>
        <v/>
      </c>
      <c r="L16" s="3" t="str" cm="1">
        <f t="array" ref="L16">IF($M16="","",INDEX(Inventory!$C$7:$C$1000,$M16-6))</f>
        <v/>
      </c>
      <c r="M16" t="str" cm="1">
        <f t="array" ref="M16">IFERROR(_xlfn.AGGREGATE(15,6,ROW(Inventory!$A$7:$A$1000)/(Inventory!$S$7:$S$1000&gt;0),ROWS($M$6:M16)),"")</f>
        <v/>
      </c>
    </row>
    <row r="17" spans="1:13" x14ac:dyDescent="0.3">
      <c r="A17" s="19" t="str" cm="1">
        <f t="array" ref="A17">IF($M17="","",INDEX(Inventory!$A$7:$A$1000,$M17-6))</f>
        <v/>
      </c>
      <c r="B17" s="3" t="str" cm="1">
        <f t="array" ref="B17">IF($M17="","",INDEX(Inventory!$B$7:$B$1000,$M17-6))</f>
        <v/>
      </c>
      <c r="C17" s="3" t="str" cm="1">
        <f t="array" ref="C17">IF($M17="","",INDEX(Inventory!$D$7:$D$1000,$M17-6))</f>
        <v/>
      </c>
      <c r="D17" s="3" t="str" cm="1">
        <f t="array" ref="D17">IF($M17="","",INDEX(Inventory!$L$7:$L$1000,$M17-6))</f>
        <v/>
      </c>
      <c r="E17" s="3" t="str" cm="1">
        <f t="array" ref="E17">IF($M17="","",INDEX(Inventory!$M$7:$M$1000,$M17-6))</f>
        <v/>
      </c>
      <c r="F17" s="3" t="str" cm="1">
        <f t="array" ref="F17">IF($M17="","",INDEX(Inventory!$O$7:$O$1000,$M17-6))</f>
        <v/>
      </c>
      <c r="G17" s="3" t="str" cm="1">
        <f t="array" ref="G17">IF($M17="","",INDEX(Inventory!$P$7:$P$1000,$M17-6))</f>
        <v/>
      </c>
      <c r="H17" s="6" t="str" cm="1">
        <f t="array" ref="H17">IF($M17="","",INDEX(Inventory!$S$7:$S$1000,$M17-6))</f>
        <v/>
      </c>
      <c r="I17" s="14" t="str" cm="1">
        <f t="array" ref="I17">IF($M17="","",INDEX(Inventory!$F$7:$F$1000,$M17-6))</f>
        <v/>
      </c>
      <c r="J17" s="7" t="str" cm="1">
        <f t="array" ref="J17">IF($M17="","",INDEX(Inventory!$T$7:$T$1000,$M17-6))</f>
        <v/>
      </c>
      <c r="K17" s="3" t="str" cm="1">
        <f t="array" ref="K17">IF($M17="","",INDEX(Inventory!$G$7:$G$1000,$M17-6))</f>
        <v/>
      </c>
      <c r="L17" s="3" t="str" cm="1">
        <f t="array" ref="L17">IF($M17="","",INDEX(Inventory!$C$7:$C$1000,$M17-6))</f>
        <v/>
      </c>
      <c r="M17" t="str" cm="1">
        <f t="array" ref="M17">IFERROR(_xlfn.AGGREGATE(15,6,ROW(Inventory!$A$7:$A$1000)/(Inventory!$S$7:$S$1000&gt;0),ROWS($M$6:M17)),"")</f>
        <v/>
      </c>
    </row>
    <row r="18" spans="1:13" x14ac:dyDescent="0.3">
      <c r="A18" s="19" t="str" cm="1">
        <f t="array" ref="A18">IF($M18="","",INDEX(Inventory!$A$7:$A$1000,$M18-6))</f>
        <v/>
      </c>
      <c r="B18" s="3" t="str" cm="1">
        <f t="array" ref="B18">IF($M18="","",INDEX(Inventory!$B$7:$B$1000,$M18-6))</f>
        <v/>
      </c>
      <c r="C18" s="3" t="str" cm="1">
        <f t="array" ref="C18">IF($M18="","",INDEX(Inventory!$D$7:$D$1000,$M18-6))</f>
        <v/>
      </c>
      <c r="D18" s="3" t="str" cm="1">
        <f t="array" ref="D18">IF($M18="","",INDEX(Inventory!$L$7:$L$1000,$M18-6))</f>
        <v/>
      </c>
      <c r="E18" s="3" t="str" cm="1">
        <f t="array" ref="E18">IF($M18="","",INDEX(Inventory!$M$7:$M$1000,$M18-6))</f>
        <v/>
      </c>
      <c r="F18" s="3" t="str" cm="1">
        <f t="array" ref="F18">IF($M18="","",INDEX(Inventory!$O$7:$O$1000,$M18-6))</f>
        <v/>
      </c>
      <c r="G18" s="3" t="str" cm="1">
        <f t="array" ref="G18">IF($M18="","",INDEX(Inventory!$P$7:$P$1000,$M18-6))</f>
        <v/>
      </c>
      <c r="H18" s="6" t="str" cm="1">
        <f t="array" ref="H18">IF($M18="","",INDEX(Inventory!$S$7:$S$1000,$M18-6))</f>
        <v/>
      </c>
      <c r="I18" s="14" t="str" cm="1">
        <f t="array" ref="I18">IF($M18="","",INDEX(Inventory!$F$7:$F$1000,$M18-6))</f>
        <v/>
      </c>
      <c r="J18" s="7" t="str" cm="1">
        <f t="array" ref="J18">IF($M18="","",INDEX(Inventory!$T$7:$T$1000,$M18-6))</f>
        <v/>
      </c>
      <c r="K18" s="3" t="str" cm="1">
        <f t="array" ref="K18">IF($M18="","",INDEX(Inventory!$G$7:$G$1000,$M18-6))</f>
        <v/>
      </c>
      <c r="L18" s="3" t="str" cm="1">
        <f t="array" ref="L18">IF($M18="","",INDEX(Inventory!$C$7:$C$1000,$M18-6))</f>
        <v/>
      </c>
      <c r="M18" t="str" cm="1">
        <f t="array" ref="M18">IFERROR(_xlfn.AGGREGATE(15,6,ROW(Inventory!$A$7:$A$1000)/(Inventory!$S$7:$S$1000&gt;0),ROWS($M$6:M18)),"")</f>
        <v/>
      </c>
    </row>
    <row r="19" spans="1:13" x14ac:dyDescent="0.3">
      <c r="A19" s="19" t="str" cm="1">
        <f t="array" ref="A19">IF($M19="","",INDEX(Inventory!$A$7:$A$1000,$M19-6))</f>
        <v/>
      </c>
      <c r="B19" s="3" t="str" cm="1">
        <f t="array" ref="B19">IF($M19="","",INDEX(Inventory!$B$7:$B$1000,$M19-6))</f>
        <v/>
      </c>
      <c r="C19" s="3" t="str" cm="1">
        <f t="array" ref="C19">IF($M19="","",INDEX(Inventory!$D$7:$D$1000,$M19-6))</f>
        <v/>
      </c>
      <c r="D19" s="3" t="str" cm="1">
        <f t="array" ref="D19">IF($M19="","",INDEX(Inventory!$L$7:$L$1000,$M19-6))</f>
        <v/>
      </c>
      <c r="E19" s="3" t="str" cm="1">
        <f t="array" ref="E19">IF($M19="","",INDEX(Inventory!$M$7:$M$1000,$M19-6))</f>
        <v/>
      </c>
      <c r="F19" s="3" t="str" cm="1">
        <f t="array" ref="F19">IF($M19="","",INDEX(Inventory!$O$7:$O$1000,$M19-6))</f>
        <v/>
      </c>
      <c r="G19" s="3" t="str" cm="1">
        <f t="array" ref="G19">IF($M19="","",INDEX(Inventory!$P$7:$P$1000,$M19-6))</f>
        <v/>
      </c>
      <c r="H19" s="6" t="str" cm="1">
        <f t="array" ref="H19">IF($M19="","",INDEX(Inventory!$S$7:$S$1000,$M19-6))</f>
        <v/>
      </c>
      <c r="I19" s="14" t="str" cm="1">
        <f t="array" ref="I19">IF($M19="","",INDEX(Inventory!$F$7:$F$1000,$M19-6))</f>
        <v/>
      </c>
      <c r="J19" s="7" t="str" cm="1">
        <f t="array" ref="J19">IF($M19="","",INDEX(Inventory!$T$7:$T$1000,$M19-6))</f>
        <v/>
      </c>
      <c r="K19" s="3" t="str" cm="1">
        <f t="array" ref="K19">IF($M19="","",INDEX(Inventory!$G$7:$G$1000,$M19-6))</f>
        <v/>
      </c>
      <c r="L19" s="3" t="str" cm="1">
        <f t="array" ref="L19">IF($M19="","",INDEX(Inventory!$C$7:$C$1000,$M19-6))</f>
        <v/>
      </c>
      <c r="M19" t="str" cm="1">
        <f t="array" ref="M19">IFERROR(_xlfn.AGGREGATE(15,6,ROW(Inventory!$A$7:$A$1000)/(Inventory!$S$7:$S$1000&gt;0),ROWS($M$6:M19)),"")</f>
        <v/>
      </c>
    </row>
    <row r="20" spans="1:13" x14ac:dyDescent="0.3">
      <c r="A20" s="19" t="str" cm="1">
        <f t="array" ref="A20">IF($M20="","",INDEX(Inventory!$A$7:$A$1000,$M20-6))</f>
        <v/>
      </c>
      <c r="B20" s="3" t="str" cm="1">
        <f t="array" ref="B20">IF($M20="","",INDEX(Inventory!$B$7:$B$1000,$M20-6))</f>
        <v/>
      </c>
      <c r="C20" s="3" t="str" cm="1">
        <f t="array" ref="C20">IF($M20="","",INDEX(Inventory!$D$7:$D$1000,$M20-6))</f>
        <v/>
      </c>
      <c r="D20" s="3" t="str" cm="1">
        <f t="array" ref="D20">IF($M20="","",INDEX(Inventory!$L$7:$L$1000,$M20-6))</f>
        <v/>
      </c>
      <c r="E20" s="3" t="str" cm="1">
        <f t="array" ref="E20">IF($M20="","",INDEX(Inventory!$M$7:$M$1000,$M20-6))</f>
        <v/>
      </c>
      <c r="F20" s="3" t="str" cm="1">
        <f t="array" ref="F20">IF($M20="","",INDEX(Inventory!$O$7:$O$1000,$M20-6))</f>
        <v/>
      </c>
      <c r="G20" s="3" t="str" cm="1">
        <f t="array" ref="G20">IF($M20="","",INDEX(Inventory!$P$7:$P$1000,$M20-6))</f>
        <v/>
      </c>
      <c r="H20" s="6" t="str" cm="1">
        <f t="array" ref="H20">IF($M20="","",INDEX(Inventory!$S$7:$S$1000,$M20-6))</f>
        <v/>
      </c>
      <c r="I20" s="14" t="str" cm="1">
        <f t="array" ref="I20">IF($M20="","",INDEX(Inventory!$F$7:$F$1000,$M20-6))</f>
        <v/>
      </c>
      <c r="J20" s="7" t="str" cm="1">
        <f t="array" ref="J20">IF($M20="","",INDEX(Inventory!$T$7:$T$1000,$M20-6))</f>
        <v/>
      </c>
      <c r="K20" s="3" t="str" cm="1">
        <f t="array" ref="K20">IF($M20="","",INDEX(Inventory!$G$7:$G$1000,$M20-6))</f>
        <v/>
      </c>
      <c r="L20" s="3" t="str" cm="1">
        <f t="array" ref="L20">IF($M20="","",INDEX(Inventory!$C$7:$C$1000,$M20-6))</f>
        <v/>
      </c>
      <c r="M20" t="str" cm="1">
        <f t="array" ref="M20">IFERROR(_xlfn.AGGREGATE(15,6,ROW(Inventory!$A$7:$A$1000)/(Inventory!$S$7:$S$1000&gt;0),ROWS($M$6:M20)),"")</f>
        <v/>
      </c>
    </row>
    <row r="21" spans="1:13" x14ac:dyDescent="0.3">
      <c r="A21" s="19" t="str" cm="1">
        <f t="array" ref="A21">IF($M21="","",INDEX(Inventory!$A$7:$A$1000,$M21-6))</f>
        <v/>
      </c>
      <c r="B21" s="3" t="str" cm="1">
        <f t="array" ref="B21">IF($M21="","",INDEX(Inventory!$B$7:$B$1000,$M21-6))</f>
        <v/>
      </c>
      <c r="C21" s="3" t="str" cm="1">
        <f t="array" ref="C21">IF($M21="","",INDEX(Inventory!$D$7:$D$1000,$M21-6))</f>
        <v/>
      </c>
      <c r="D21" s="3" t="str" cm="1">
        <f t="array" ref="D21">IF($M21="","",INDEX(Inventory!$L$7:$L$1000,$M21-6))</f>
        <v/>
      </c>
      <c r="E21" s="3" t="str" cm="1">
        <f t="array" ref="E21">IF($M21="","",INDEX(Inventory!$M$7:$M$1000,$M21-6))</f>
        <v/>
      </c>
      <c r="F21" s="3" t="str" cm="1">
        <f t="array" ref="F21">IF($M21="","",INDEX(Inventory!$O$7:$O$1000,$M21-6))</f>
        <v/>
      </c>
      <c r="G21" s="3" t="str" cm="1">
        <f t="array" ref="G21">IF($M21="","",INDEX(Inventory!$P$7:$P$1000,$M21-6))</f>
        <v/>
      </c>
      <c r="H21" s="6" t="str" cm="1">
        <f t="array" ref="H21">IF($M21="","",INDEX(Inventory!$S$7:$S$1000,$M21-6))</f>
        <v/>
      </c>
      <c r="I21" s="14" t="str" cm="1">
        <f t="array" ref="I21">IF($M21="","",INDEX(Inventory!$F$7:$F$1000,$M21-6))</f>
        <v/>
      </c>
      <c r="J21" s="7" t="str" cm="1">
        <f t="array" ref="J21">IF($M21="","",INDEX(Inventory!$T$7:$T$1000,$M21-6))</f>
        <v/>
      </c>
      <c r="K21" s="3" t="str" cm="1">
        <f t="array" ref="K21">IF($M21="","",INDEX(Inventory!$G$7:$G$1000,$M21-6))</f>
        <v/>
      </c>
      <c r="L21" s="3" t="str" cm="1">
        <f t="array" ref="L21">IF($M21="","",INDEX(Inventory!$C$7:$C$1000,$M21-6))</f>
        <v/>
      </c>
      <c r="M21" t="str" cm="1">
        <f t="array" ref="M21">IFERROR(_xlfn.AGGREGATE(15,6,ROW(Inventory!$A$7:$A$1000)/(Inventory!$S$7:$S$1000&gt;0),ROWS($M$6:M21)),"")</f>
        <v/>
      </c>
    </row>
    <row r="22" spans="1:13" x14ac:dyDescent="0.3">
      <c r="A22" s="19" t="str" cm="1">
        <f t="array" ref="A22">IF($M22="","",INDEX(Inventory!$A$7:$A$1000,$M22-6))</f>
        <v/>
      </c>
      <c r="B22" s="3" t="str" cm="1">
        <f t="array" ref="B22">IF($M22="","",INDEX(Inventory!$B$7:$B$1000,$M22-6))</f>
        <v/>
      </c>
      <c r="C22" s="3" t="str" cm="1">
        <f t="array" ref="C22">IF($M22="","",INDEX(Inventory!$D$7:$D$1000,$M22-6))</f>
        <v/>
      </c>
      <c r="D22" s="3" t="str" cm="1">
        <f t="array" ref="D22">IF($M22="","",INDEX(Inventory!$L$7:$L$1000,$M22-6))</f>
        <v/>
      </c>
      <c r="E22" s="3" t="str" cm="1">
        <f t="array" ref="E22">IF($M22="","",INDEX(Inventory!$M$7:$M$1000,$M22-6))</f>
        <v/>
      </c>
      <c r="F22" s="3" t="str" cm="1">
        <f t="array" ref="F22">IF($M22="","",INDEX(Inventory!$O$7:$O$1000,$M22-6))</f>
        <v/>
      </c>
      <c r="G22" s="3" t="str" cm="1">
        <f t="array" ref="G22">IF($M22="","",INDEX(Inventory!$P$7:$P$1000,$M22-6))</f>
        <v/>
      </c>
      <c r="H22" s="6" t="str" cm="1">
        <f t="array" ref="H22">IF($M22="","",INDEX(Inventory!$S$7:$S$1000,$M22-6))</f>
        <v/>
      </c>
      <c r="I22" s="14" t="str" cm="1">
        <f t="array" ref="I22">IF($M22="","",INDEX(Inventory!$F$7:$F$1000,$M22-6))</f>
        <v/>
      </c>
      <c r="J22" s="7" t="str" cm="1">
        <f t="array" ref="J22">IF($M22="","",INDEX(Inventory!$T$7:$T$1000,$M22-6))</f>
        <v/>
      </c>
      <c r="K22" s="3" t="str" cm="1">
        <f t="array" ref="K22">IF($M22="","",INDEX(Inventory!$G$7:$G$1000,$M22-6))</f>
        <v/>
      </c>
      <c r="L22" s="3" t="str" cm="1">
        <f t="array" ref="L22">IF($M22="","",INDEX(Inventory!$C$7:$C$1000,$M22-6))</f>
        <v/>
      </c>
      <c r="M22" t="str" cm="1">
        <f t="array" ref="M22">IFERROR(_xlfn.AGGREGATE(15,6,ROW(Inventory!$A$7:$A$1000)/(Inventory!$S$7:$S$1000&gt;0),ROWS($M$6:M22)),"")</f>
        <v/>
      </c>
    </row>
    <row r="23" spans="1:13" x14ac:dyDescent="0.3">
      <c r="A23" s="19" t="str" cm="1">
        <f t="array" ref="A23">IF($M23="","",INDEX(Inventory!$A$7:$A$1000,$M23-6))</f>
        <v/>
      </c>
      <c r="B23" s="3" t="str" cm="1">
        <f t="array" ref="B23">IF($M23="","",INDEX(Inventory!$B$7:$B$1000,$M23-6))</f>
        <v/>
      </c>
      <c r="C23" s="3" t="str" cm="1">
        <f t="array" ref="C23">IF($M23="","",INDEX(Inventory!$D$7:$D$1000,$M23-6))</f>
        <v/>
      </c>
      <c r="D23" s="3" t="str" cm="1">
        <f t="array" ref="D23">IF($M23="","",INDEX(Inventory!$L$7:$L$1000,$M23-6))</f>
        <v/>
      </c>
      <c r="E23" s="3" t="str" cm="1">
        <f t="array" ref="E23">IF($M23="","",INDEX(Inventory!$M$7:$M$1000,$M23-6))</f>
        <v/>
      </c>
      <c r="F23" s="3" t="str" cm="1">
        <f t="array" ref="F23">IF($M23="","",INDEX(Inventory!$O$7:$O$1000,$M23-6))</f>
        <v/>
      </c>
      <c r="G23" s="3" t="str" cm="1">
        <f t="array" ref="G23">IF($M23="","",INDEX(Inventory!$P$7:$P$1000,$M23-6))</f>
        <v/>
      </c>
      <c r="H23" s="6" t="str" cm="1">
        <f t="array" ref="H23">IF($M23="","",INDEX(Inventory!$S$7:$S$1000,$M23-6))</f>
        <v/>
      </c>
      <c r="I23" s="14" t="str" cm="1">
        <f t="array" ref="I23">IF($M23="","",INDEX(Inventory!$F$7:$F$1000,$M23-6))</f>
        <v/>
      </c>
      <c r="J23" s="7" t="str" cm="1">
        <f t="array" ref="J23">IF($M23="","",INDEX(Inventory!$T$7:$T$1000,$M23-6))</f>
        <v/>
      </c>
      <c r="K23" s="3" t="str" cm="1">
        <f t="array" ref="K23">IF($M23="","",INDEX(Inventory!$G$7:$G$1000,$M23-6))</f>
        <v/>
      </c>
      <c r="L23" s="3" t="str" cm="1">
        <f t="array" ref="L23">IF($M23="","",INDEX(Inventory!$C$7:$C$1000,$M23-6))</f>
        <v/>
      </c>
      <c r="M23" t="str" cm="1">
        <f t="array" ref="M23">IFERROR(_xlfn.AGGREGATE(15,6,ROW(Inventory!$A$7:$A$1000)/(Inventory!$S$7:$S$1000&gt;0),ROWS($M$6:M23)),"")</f>
        <v/>
      </c>
    </row>
    <row r="24" spans="1:13" x14ac:dyDescent="0.3">
      <c r="A24" s="19" t="str" cm="1">
        <f t="array" ref="A24">IF($M24="","",INDEX(Inventory!$A$7:$A$1000,$M24-6))</f>
        <v/>
      </c>
      <c r="B24" s="3" t="str" cm="1">
        <f t="array" ref="B24">IF($M24="","",INDEX(Inventory!$B$7:$B$1000,$M24-6))</f>
        <v/>
      </c>
      <c r="C24" s="3" t="str" cm="1">
        <f t="array" ref="C24">IF($M24="","",INDEX(Inventory!$D$7:$D$1000,$M24-6))</f>
        <v/>
      </c>
      <c r="D24" s="3" t="str" cm="1">
        <f t="array" ref="D24">IF($M24="","",INDEX(Inventory!$L$7:$L$1000,$M24-6))</f>
        <v/>
      </c>
      <c r="E24" s="3" t="str" cm="1">
        <f t="array" ref="E24">IF($M24="","",INDEX(Inventory!$M$7:$M$1000,$M24-6))</f>
        <v/>
      </c>
      <c r="F24" s="3" t="str" cm="1">
        <f t="array" ref="F24">IF($M24="","",INDEX(Inventory!$O$7:$O$1000,$M24-6))</f>
        <v/>
      </c>
      <c r="G24" s="3" t="str" cm="1">
        <f t="array" ref="G24">IF($M24="","",INDEX(Inventory!$P$7:$P$1000,$M24-6))</f>
        <v/>
      </c>
      <c r="H24" s="6" t="str" cm="1">
        <f t="array" ref="H24">IF($M24="","",INDEX(Inventory!$S$7:$S$1000,$M24-6))</f>
        <v/>
      </c>
      <c r="I24" s="14" t="str" cm="1">
        <f t="array" ref="I24">IF($M24="","",INDEX(Inventory!$F$7:$F$1000,$M24-6))</f>
        <v/>
      </c>
      <c r="J24" s="7" t="str" cm="1">
        <f t="array" ref="J24">IF($M24="","",INDEX(Inventory!$T$7:$T$1000,$M24-6))</f>
        <v/>
      </c>
      <c r="K24" s="3" t="str" cm="1">
        <f t="array" ref="K24">IF($M24="","",INDEX(Inventory!$G$7:$G$1000,$M24-6))</f>
        <v/>
      </c>
      <c r="L24" s="3" t="str" cm="1">
        <f t="array" ref="L24">IF($M24="","",INDEX(Inventory!$C$7:$C$1000,$M24-6))</f>
        <v/>
      </c>
      <c r="M24" t="str" cm="1">
        <f t="array" ref="M24">IFERROR(_xlfn.AGGREGATE(15,6,ROW(Inventory!$A$7:$A$1000)/(Inventory!$S$7:$S$1000&gt;0),ROWS($M$6:M24)),"")</f>
        <v/>
      </c>
    </row>
    <row r="25" spans="1:13" x14ac:dyDescent="0.3">
      <c r="A25" s="19" t="str" cm="1">
        <f t="array" ref="A25">IF($M25="","",INDEX(Inventory!$A$7:$A$1000,$M25-6))</f>
        <v/>
      </c>
      <c r="B25" s="3" t="str" cm="1">
        <f t="array" ref="B25">IF($M25="","",INDEX(Inventory!$B$7:$B$1000,$M25-6))</f>
        <v/>
      </c>
      <c r="C25" s="3" t="str" cm="1">
        <f t="array" ref="C25">IF($M25="","",INDEX(Inventory!$D$7:$D$1000,$M25-6))</f>
        <v/>
      </c>
      <c r="D25" s="3" t="str" cm="1">
        <f t="array" ref="D25">IF($M25="","",INDEX(Inventory!$L$7:$L$1000,$M25-6))</f>
        <v/>
      </c>
      <c r="E25" s="3" t="str" cm="1">
        <f t="array" ref="E25">IF($M25="","",INDEX(Inventory!$M$7:$M$1000,$M25-6))</f>
        <v/>
      </c>
      <c r="F25" s="3" t="str" cm="1">
        <f t="array" ref="F25">IF($M25="","",INDEX(Inventory!$O$7:$O$1000,$M25-6))</f>
        <v/>
      </c>
      <c r="G25" s="3" t="str" cm="1">
        <f t="array" ref="G25">IF($M25="","",INDEX(Inventory!$P$7:$P$1000,$M25-6))</f>
        <v/>
      </c>
      <c r="H25" s="6" t="str" cm="1">
        <f t="array" ref="H25">IF($M25="","",INDEX(Inventory!$S$7:$S$1000,$M25-6))</f>
        <v/>
      </c>
      <c r="I25" s="14" t="str" cm="1">
        <f t="array" ref="I25">IF($M25="","",INDEX(Inventory!$F$7:$F$1000,$M25-6))</f>
        <v/>
      </c>
      <c r="J25" s="7" t="str" cm="1">
        <f t="array" ref="J25">IF($M25="","",INDEX(Inventory!$T$7:$T$1000,$M25-6))</f>
        <v/>
      </c>
      <c r="K25" s="3" t="str" cm="1">
        <f t="array" ref="K25">IF($M25="","",INDEX(Inventory!$G$7:$G$1000,$M25-6))</f>
        <v/>
      </c>
      <c r="L25" s="3" t="str" cm="1">
        <f t="array" ref="L25">IF($M25="","",INDEX(Inventory!$C$7:$C$1000,$M25-6))</f>
        <v/>
      </c>
      <c r="M25" t="str" cm="1">
        <f t="array" ref="M25">IFERROR(_xlfn.AGGREGATE(15,6,ROW(Inventory!$A$7:$A$1000)/(Inventory!$S$7:$S$1000&gt;0),ROWS($M$6:M25)),"")</f>
        <v/>
      </c>
    </row>
    <row r="26" spans="1:13" x14ac:dyDescent="0.3">
      <c r="A26" s="19" t="str" cm="1">
        <f t="array" ref="A26">IF($M26="","",INDEX(Inventory!$A$7:$A$1000,$M26-6))</f>
        <v/>
      </c>
      <c r="B26" s="3" t="str" cm="1">
        <f t="array" ref="B26">IF($M26="","",INDEX(Inventory!$B$7:$B$1000,$M26-6))</f>
        <v/>
      </c>
      <c r="C26" s="3" t="str" cm="1">
        <f t="array" ref="C26">IF($M26="","",INDEX(Inventory!$D$7:$D$1000,$M26-6))</f>
        <v/>
      </c>
      <c r="D26" s="3" t="str" cm="1">
        <f t="array" ref="D26">IF($M26="","",INDEX(Inventory!$L$7:$L$1000,$M26-6))</f>
        <v/>
      </c>
      <c r="E26" s="3" t="str" cm="1">
        <f t="array" ref="E26">IF($M26="","",INDEX(Inventory!$M$7:$M$1000,$M26-6))</f>
        <v/>
      </c>
      <c r="F26" s="3" t="str" cm="1">
        <f t="array" ref="F26">IF($M26="","",INDEX(Inventory!$O$7:$O$1000,$M26-6))</f>
        <v/>
      </c>
      <c r="G26" s="3" t="str" cm="1">
        <f t="array" ref="G26">IF($M26="","",INDEX(Inventory!$P$7:$P$1000,$M26-6))</f>
        <v/>
      </c>
      <c r="H26" s="6" t="str" cm="1">
        <f t="array" ref="H26">IF($M26="","",INDEX(Inventory!$S$7:$S$1000,$M26-6))</f>
        <v/>
      </c>
      <c r="I26" s="14" t="str" cm="1">
        <f t="array" ref="I26">IF($M26="","",INDEX(Inventory!$F$7:$F$1000,$M26-6))</f>
        <v/>
      </c>
      <c r="J26" s="7" t="str" cm="1">
        <f t="array" ref="J26">IF($M26="","",INDEX(Inventory!$T$7:$T$1000,$M26-6))</f>
        <v/>
      </c>
      <c r="K26" s="3" t="str" cm="1">
        <f t="array" ref="K26">IF($M26="","",INDEX(Inventory!$G$7:$G$1000,$M26-6))</f>
        <v/>
      </c>
      <c r="L26" s="3" t="str" cm="1">
        <f t="array" ref="L26">IF($M26="","",INDEX(Inventory!$C$7:$C$1000,$M26-6))</f>
        <v/>
      </c>
      <c r="M26" t="str" cm="1">
        <f t="array" ref="M26">IFERROR(_xlfn.AGGREGATE(15,6,ROW(Inventory!$A$7:$A$1000)/(Inventory!$S$7:$S$1000&gt;0),ROWS($M$6:M26)),"")</f>
        <v/>
      </c>
    </row>
    <row r="27" spans="1:13" x14ac:dyDescent="0.3">
      <c r="A27" s="19" t="str" cm="1">
        <f t="array" ref="A27">IF($M27="","",INDEX(Inventory!$A$7:$A$1000,$M27-6))</f>
        <v/>
      </c>
      <c r="B27" s="3" t="str" cm="1">
        <f t="array" ref="B27">IF($M27="","",INDEX(Inventory!$B$7:$B$1000,$M27-6))</f>
        <v/>
      </c>
      <c r="C27" s="3" t="str" cm="1">
        <f t="array" ref="C27">IF($M27="","",INDEX(Inventory!$D$7:$D$1000,$M27-6))</f>
        <v/>
      </c>
      <c r="D27" s="3" t="str" cm="1">
        <f t="array" ref="D27">IF($M27="","",INDEX(Inventory!$L$7:$L$1000,$M27-6))</f>
        <v/>
      </c>
      <c r="E27" s="3" t="str" cm="1">
        <f t="array" ref="E27">IF($M27="","",INDEX(Inventory!$M$7:$M$1000,$M27-6))</f>
        <v/>
      </c>
      <c r="F27" s="3" t="str" cm="1">
        <f t="array" ref="F27">IF($M27="","",INDEX(Inventory!$O$7:$O$1000,$M27-6))</f>
        <v/>
      </c>
      <c r="G27" s="3" t="str" cm="1">
        <f t="array" ref="G27">IF($M27="","",INDEX(Inventory!$P$7:$P$1000,$M27-6))</f>
        <v/>
      </c>
      <c r="H27" s="6" t="str" cm="1">
        <f t="array" ref="H27">IF($M27="","",INDEX(Inventory!$S$7:$S$1000,$M27-6))</f>
        <v/>
      </c>
      <c r="I27" s="14" t="str" cm="1">
        <f t="array" ref="I27">IF($M27="","",INDEX(Inventory!$F$7:$F$1000,$M27-6))</f>
        <v/>
      </c>
      <c r="J27" s="7" t="str" cm="1">
        <f t="array" ref="J27">IF($M27="","",INDEX(Inventory!$T$7:$T$1000,$M27-6))</f>
        <v/>
      </c>
      <c r="K27" s="3" t="str" cm="1">
        <f t="array" ref="K27">IF($M27="","",INDEX(Inventory!$G$7:$G$1000,$M27-6))</f>
        <v/>
      </c>
      <c r="L27" s="3" t="str" cm="1">
        <f t="array" ref="L27">IF($M27="","",INDEX(Inventory!$C$7:$C$1000,$M27-6))</f>
        <v/>
      </c>
      <c r="M27" t="str" cm="1">
        <f t="array" ref="M27">IFERROR(_xlfn.AGGREGATE(15,6,ROW(Inventory!$A$7:$A$1000)/(Inventory!$S$7:$S$1000&gt;0),ROWS($M$6:M27)),"")</f>
        <v/>
      </c>
    </row>
    <row r="28" spans="1:13" x14ac:dyDescent="0.3">
      <c r="A28" s="19" t="str" cm="1">
        <f t="array" ref="A28">IF($M28="","",INDEX(Inventory!$A$7:$A$1000,$M28-6))</f>
        <v/>
      </c>
      <c r="B28" s="3" t="str" cm="1">
        <f t="array" ref="B28">IF($M28="","",INDEX(Inventory!$B$7:$B$1000,$M28-6))</f>
        <v/>
      </c>
      <c r="C28" s="3" t="str" cm="1">
        <f t="array" ref="C28">IF($M28="","",INDEX(Inventory!$D$7:$D$1000,$M28-6))</f>
        <v/>
      </c>
      <c r="D28" s="3" t="str" cm="1">
        <f t="array" ref="D28">IF($M28="","",INDEX(Inventory!$L$7:$L$1000,$M28-6))</f>
        <v/>
      </c>
      <c r="E28" s="3" t="str" cm="1">
        <f t="array" ref="E28">IF($M28="","",INDEX(Inventory!$M$7:$M$1000,$M28-6))</f>
        <v/>
      </c>
      <c r="F28" s="3" t="str" cm="1">
        <f t="array" ref="F28">IF($M28="","",INDEX(Inventory!$O$7:$O$1000,$M28-6))</f>
        <v/>
      </c>
      <c r="G28" s="3" t="str" cm="1">
        <f t="array" ref="G28">IF($M28="","",INDEX(Inventory!$P$7:$P$1000,$M28-6))</f>
        <v/>
      </c>
      <c r="H28" s="6" t="str" cm="1">
        <f t="array" ref="H28">IF($M28="","",INDEX(Inventory!$S$7:$S$1000,$M28-6))</f>
        <v/>
      </c>
      <c r="I28" s="14" t="str" cm="1">
        <f t="array" ref="I28">IF($M28="","",INDEX(Inventory!$F$7:$F$1000,$M28-6))</f>
        <v/>
      </c>
      <c r="J28" s="7" t="str" cm="1">
        <f t="array" ref="J28">IF($M28="","",INDEX(Inventory!$T$7:$T$1000,$M28-6))</f>
        <v/>
      </c>
      <c r="K28" s="3" t="str" cm="1">
        <f t="array" ref="K28">IF($M28="","",INDEX(Inventory!$G$7:$G$1000,$M28-6))</f>
        <v/>
      </c>
      <c r="L28" s="3" t="str" cm="1">
        <f t="array" ref="L28">IF($M28="","",INDEX(Inventory!$C$7:$C$1000,$M28-6))</f>
        <v/>
      </c>
      <c r="M28" t="str" cm="1">
        <f t="array" ref="M28">IFERROR(_xlfn.AGGREGATE(15,6,ROW(Inventory!$A$7:$A$1000)/(Inventory!$S$7:$S$1000&gt;0),ROWS($M$6:M28)),"")</f>
        <v/>
      </c>
    </row>
    <row r="29" spans="1:13" x14ac:dyDescent="0.3">
      <c r="A29" s="19" t="str" cm="1">
        <f t="array" ref="A29">IF($M29="","",INDEX(Inventory!$A$7:$A$1000,$M29-6))</f>
        <v/>
      </c>
      <c r="B29" s="3" t="str" cm="1">
        <f t="array" ref="B29">IF($M29="","",INDEX(Inventory!$B$7:$B$1000,$M29-6))</f>
        <v/>
      </c>
      <c r="C29" s="3" t="str" cm="1">
        <f t="array" ref="C29">IF($M29="","",INDEX(Inventory!$D$7:$D$1000,$M29-6))</f>
        <v/>
      </c>
      <c r="D29" s="3" t="str" cm="1">
        <f t="array" ref="D29">IF($M29="","",INDEX(Inventory!$L$7:$L$1000,$M29-6))</f>
        <v/>
      </c>
      <c r="E29" s="3" t="str" cm="1">
        <f t="array" ref="E29">IF($M29="","",INDEX(Inventory!$M$7:$M$1000,$M29-6))</f>
        <v/>
      </c>
      <c r="F29" s="3" t="str" cm="1">
        <f t="array" ref="F29">IF($M29="","",INDEX(Inventory!$O$7:$O$1000,$M29-6))</f>
        <v/>
      </c>
      <c r="G29" s="3" t="str" cm="1">
        <f t="array" ref="G29">IF($M29="","",INDEX(Inventory!$P$7:$P$1000,$M29-6))</f>
        <v/>
      </c>
      <c r="H29" s="6" t="str" cm="1">
        <f t="array" ref="H29">IF($M29="","",INDEX(Inventory!$S$7:$S$1000,$M29-6))</f>
        <v/>
      </c>
      <c r="I29" s="14" t="str" cm="1">
        <f t="array" ref="I29">IF($M29="","",INDEX(Inventory!$F$7:$F$1000,$M29-6))</f>
        <v/>
      </c>
      <c r="J29" s="7" t="str" cm="1">
        <f t="array" ref="J29">IF($M29="","",INDEX(Inventory!$T$7:$T$1000,$M29-6))</f>
        <v/>
      </c>
      <c r="K29" s="3" t="str" cm="1">
        <f t="array" ref="K29">IF($M29="","",INDEX(Inventory!$G$7:$G$1000,$M29-6))</f>
        <v/>
      </c>
      <c r="L29" s="3" t="str" cm="1">
        <f t="array" ref="L29">IF($M29="","",INDEX(Inventory!$C$7:$C$1000,$M29-6))</f>
        <v/>
      </c>
      <c r="M29" t="str" cm="1">
        <f t="array" ref="M29">IFERROR(_xlfn.AGGREGATE(15,6,ROW(Inventory!$A$7:$A$1000)/(Inventory!$S$7:$S$1000&gt;0),ROWS($M$6:M29)),"")</f>
        <v/>
      </c>
    </row>
    <row r="30" spans="1:13" x14ac:dyDescent="0.3">
      <c r="A30" s="29" t="str" cm="1">
        <f t="array" ref="A30">IF($M30="","",INDEX(Inventory!$A$7:$A$1000,$M30-6))</f>
        <v/>
      </c>
      <c r="B30" s="23" t="str" cm="1">
        <f t="array" ref="B30">IF($M30="","",INDEX(Inventory!$B$7:$B$1000,$M30-6))</f>
        <v/>
      </c>
      <c r="C30" s="23" t="str" cm="1">
        <f t="array" ref="C30">IF($M30="","",INDEX(Inventory!$D$7:$D$1000,$M30-6))</f>
        <v/>
      </c>
      <c r="D30" s="23" t="str" cm="1">
        <f t="array" ref="D30">IF($M30="","",INDEX(Inventory!$L$7:$L$1000,$M30-6))</f>
        <v/>
      </c>
      <c r="E30" s="23" t="str" cm="1">
        <f t="array" ref="E30">IF($M30="","",INDEX(Inventory!$M$7:$M$1000,$M30-6))</f>
        <v/>
      </c>
      <c r="F30" s="23" t="str" cm="1">
        <f t="array" ref="F30">IF($M30="","",INDEX(Inventory!$O$7:$O$1000,$M30-6))</f>
        <v/>
      </c>
      <c r="G30" s="23" t="str" cm="1">
        <f t="array" ref="G30">IF($M30="","",INDEX(Inventory!$P$7:$P$1000,$M30-6))</f>
        <v/>
      </c>
      <c r="H30" s="30" t="str" cm="1">
        <f t="array" ref="H30">IF($M30="","",INDEX(Inventory!$S$7:$S$1000,$M30-6))</f>
        <v/>
      </c>
      <c r="I30" s="40" t="str" cm="1">
        <f t="array" ref="I30">IF($M30="","",INDEX(Inventory!$F$7:$F$1000,$M30-6))</f>
        <v/>
      </c>
      <c r="J30" s="41" t="str" cm="1">
        <f t="array" ref="J30">IF($M30="","",INDEX(Inventory!$T$7:$T$1000,$M30-6))</f>
        <v/>
      </c>
      <c r="K30" s="23" t="str" cm="1">
        <f t="array" ref="K30">IF($M30="","",INDEX(Inventory!$G$7:$G$1000,$M30-6))</f>
        <v/>
      </c>
      <c r="L30" s="23" t="str" cm="1">
        <f t="array" ref="L30">IF($M30="","",INDEX(Inventory!$C$7:$C$1000,$M30-6))</f>
        <v/>
      </c>
      <c r="M30" t="str" cm="1">
        <f t="array" ref="M30">IFERROR(_xlfn.AGGREGATE(15,6,ROW(Inventory!$A$7:$A$1000)/(Inventory!$S$7:$S$1000&gt;0),ROWS($M$6:M30)),"")</f>
        <v/>
      </c>
    </row>
    <row r="31" spans="1:13" x14ac:dyDescent="0.3">
      <c r="A31" s="19" t="str" cm="1">
        <f t="array" ref="A31">IF($M31="","",INDEX(Inventory!$A$7:$A$1000,$M31-6))</f>
        <v/>
      </c>
      <c r="B31" s="3" t="str" cm="1">
        <f t="array" ref="B31">IF($M31="","",INDEX(Inventory!$B$7:$B$1000,$M31-6))</f>
        <v/>
      </c>
      <c r="C31" s="3" t="str" cm="1">
        <f t="array" ref="C31">IF($M31="","",INDEX(Inventory!$D$7:$D$1000,$M31-6))</f>
        <v/>
      </c>
      <c r="D31" s="3" t="str" cm="1">
        <f t="array" ref="D31">IF($M31="","",INDEX(Inventory!$L$7:$L$1000,$M31-6))</f>
        <v/>
      </c>
      <c r="E31" s="3" t="str" cm="1">
        <f t="array" ref="E31">IF($M31="","",INDEX(Inventory!$M$7:$M$1000,$M31-6))</f>
        <v/>
      </c>
      <c r="F31" s="3" t="str" cm="1">
        <f t="array" ref="F31">IF($M31="","",INDEX(Inventory!$O$7:$O$1000,$M31-6))</f>
        <v/>
      </c>
      <c r="G31" s="3" t="str" cm="1">
        <f t="array" ref="G31">IF($M31="","",INDEX(Inventory!$P$7:$P$1000,$M31-6))</f>
        <v/>
      </c>
      <c r="H31" s="6" t="str" cm="1">
        <f t="array" ref="H31">IF($M31="","",INDEX(Inventory!$S$7:$S$1000,$M31-6))</f>
        <v/>
      </c>
      <c r="I31" s="14" t="str" cm="1">
        <f t="array" ref="I31">IF($M31="","",INDEX(Inventory!$F$7:$F$1000,$M31-6))</f>
        <v/>
      </c>
      <c r="J31" s="7" t="str" cm="1">
        <f t="array" ref="J31">IF($M31="","",INDEX(Inventory!$T$7:$T$1000,$M31-6))</f>
        <v/>
      </c>
      <c r="K31" s="3" t="str" cm="1">
        <f t="array" ref="K31">IF($M31="","",INDEX(Inventory!$G$7:$G$1000,$M31-6))</f>
        <v/>
      </c>
      <c r="L31" s="3" t="str" cm="1">
        <f t="array" ref="L31">IF($M31="","",INDEX(Inventory!$C$7:$C$1000,$M31-6))</f>
        <v/>
      </c>
      <c r="M31" t="str" cm="1">
        <f t="array" ref="M31">IFERROR(_xlfn.AGGREGATE(15,6,ROW(Inventory!$A$7:$A$1000)/(Inventory!$S$7:$S$1000&gt;0),ROWS($M$6:M31)),"")</f>
        <v/>
      </c>
    </row>
    <row r="32" spans="1:13" x14ac:dyDescent="0.3">
      <c r="A32" s="19" t="str" cm="1">
        <f t="array" ref="A32">IF($M32="","",INDEX(Inventory!$A$7:$A$1000,$M32-6))</f>
        <v/>
      </c>
      <c r="B32" s="3" t="str" cm="1">
        <f t="array" ref="B32">IF($M32="","",INDEX(Inventory!$B$7:$B$1000,$M32-6))</f>
        <v/>
      </c>
      <c r="C32" s="3" t="str" cm="1">
        <f t="array" ref="C32">IF($M32="","",INDEX(Inventory!$D$7:$D$1000,$M32-6))</f>
        <v/>
      </c>
      <c r="D32" s="3" t="str" cm="1">
        <f t="array" ref="D32">IF($M32="","",INDEX(Inventory!$L$7:$L$1000,$M32-6))</f>
        <v/>
      </c>
      <c r="E32" s="3" t="str" cm="1">
        <f t="array" ref="E32">IF($M32="","",INDEX(Inventory!$M$7:$M$1000,$M32-6))</f>
        <v/>
      </c>
      <c r="F32" s="3" t="str" cm="1">
        <f t="array" ref="F32">IF($M32="","",INDEX(Inventory!$O$7:$O$1000,$M32-6))</f>
        <v/>
      </c>
      <c r="G32" s="3" t="str" cm="1">
        <f t="array" ref="G32">IF($M32="","",INDEX(Inventory!$P$7:$P$1000,$M32-6))</f>
        <v/>
      </c>
      <c r="H32" s="6" t="str" cm="1">
        <f t="array" ref="H32">IF($M32="","",INDEX(Inventory!$S$7:$S$1000,$M32-6))</f>
        <v/>
      </c>
      <c r="I32" s="14" t="str" cm="1">
        <f t="array" ref="I32">IF($M32="","",INDEX(Inventory!$F$7:$F$1000,$M32-6))</f>
        <v/>
      </c>
      <c r="J32" s="7" t="str" cm="1">
        <f t="array" ref="J32">IF($M32="","",INDEX(Inventory!$T$7:$T$1000,$M32-6))</f>
        <v/>
      </c>
      <c r="K32" s="3" t="str" cm="1">
        <f t="array" ref="K32">IF($M32="","",INDEX(Inventory!$G$7:$G$1000,$M32-6))</f>
        <v/>
      </c>
      <c r="L32" s="3" t="str" cm="1">
        <f t="array" ref="L32">IF($M32="","",INDEX(Inventory!$C$7:$C$1000,$M32-6))</f>
        <v/>
      </c>
      <c r="M32" t="str" cm="1">
        <f t="array" ref="M32">IFERROR(_xlfn.AGGREGATE(15,6,ROW(Inventory!$A$7:$A$1000)/(Inventory!$S$7:$S$1000&gt;0),ROWS($M$6:M32)),"")</f>
        <v/>
      </c>
    </row>
    <row r="33" spans="1:13" x14ac:dyDescent="0.3">
      <c r="A33" s="19" t="str" cm="1">
        <f t="array" ref="A33">IF($M33="","",INDEX(Inventory!$A$7:$A$1000,$M33-6))</f>
        <v/>
      </c>
      <c r="B33" s="3" t="str" cm="1">
        <f t="array" ref="B33">IF($M33="","",INDEX(Inventory!$B$7:$B$1000,$M33-6))</f>
        <v/>
      </c>
      <c r="C33" s="3" t="str" cm="1">
        <f t="array" ref="C33">IF($M33="","",INDEX(Inventory!$D$7:$D$1000,$M33-6))</f>
        <v/>
      </c>
      <c r="D33" s="3" t="str" cm="1">
        <f t="array" ref="D33">IF($M33="","",INDEX(Inventory!$L$7:$L$1000,$M33-6))</f>
        <v/>
      </c>
      <c r="E33" s="3" t="str" cm="1">
        <f t="array" ref="E33">IF($M33="","",INDEX(Inventory!$M$7:$M$1000,$M33-6))</f>
        <v/>
      </c>
      <c r="F33" s="3" t="str" cm="1">
        <f t="array" ref="F33">IF($M33="","",INDEX(Inventory!$O$7:$O$1000,$M33-6))</f>
        <v/>
      </c>
      <c r="G33" s="3" t="str" cm="1">
        <f t="array" ref="G33">IF($M33="","",INDEX(Inventory!$P$7:$P$1000,$M33-6))</f>
        <v/>
      </c>
      <c r="H33" s="6" t="str" cm="1">
        <f t="array" ref="H33">IF($M33="","",INDEX(Inventory!$S$7:$S$1000,$M33-6))</f>
        <v/>
      </c>
      <c r="I33" s="14" t="str" cm="1">
        <f t="array" ref="I33">IF($M33="","",INDEX(Inventory!$F$7:$F$1000,$M33-6))</f>
        <v/>
      </c>
      <c r="J33" s="7" t="str" cm="1">
        <f t="array" ref="J33">IF($M33="","",INDEX(Inventory!$T$7:$T$1000,$M33-6))</f>
        <v/>
      </c>
      <c r="K33" s="3" t="str" cm="1">
        <f t="array" ref="K33">IF($M33="","",INDEX(Inventory!$G$7:$G$1000,$M33-6))</f>
        <v/>
      </c>
      <c r="L33" s="3" t="str" cm="1">
        <f t="array" ref="L33">IF($M33="","",INDEX(Inventory!$C$7:$C$1000,$M33-6))</f>
        <v/>
      </c>
      <c r="M33" t="str" cm="1">
        <f t="array" ref="M33">IFERROR(_xlfn.AGGREGATE(15,6,ROW(Inventory!$A$7:$A$1000)/(Inventory!$S$7:$S$1000&gt;0),ROWS($M$6:M33)),"")</f>
        <v/>
      </c>
    </row>
    <row r="34" spans="1:13" x14ac:dyDescent="0.3">
      <c r="A34" s="19" t="str" cm="1">
        <f t="array" ref="A34">IF($M34="","",INDEX(Inventory!$A$7:$A$1000,$M34-6))</f>
        <v/>
      </c>
      <c r="B34" s="3" t="str" cm="1">
        <f t="array" ref="B34">IF($M34="","",INDEX(Inventory!$B$7:$B$1000,$M34-6))</f>
        <v/>
      </c>
      <c r="C34" s="3" t="str" cm="1">
        <f t="array" ref="C34">IF($M34="","",INDEX(Inventory!$D$7:$D$1000,$M34-6))</f>
        <v/>
      </c>
      <c r="D34" s="3" t="str" cm="1">
        <f t="array" ref="D34">IF($M34="","",INDEX(Inventory!$L$7:$L$1000,$M34-6))</f>
        <v/>
      </c>
      <c r="E34" s="3" t="str" cm="1">
        <f t="array" ref="E34">IF($M34="","",INDEX(Inventory!$M$7:$M$1000,$M34-6))</f>
        <v/>
      </c>
      <c r="F34" s="3" t="str" cm="1">
        <f t="array" ref="F34">IF($M34="","",INDEX(Inventory!$O$7:$O$1000,$M34-6))</f>
        <v/>
      </c>
      <c r="G34" s="3" t="str" cm="1">
        <f t="array" ref="G34">IF($M34="","",INDEX(Inventory!$P$7:$P$1000,$M34-6))</f>
        <v/>
      </c>
      <c r="H34" s="6" t="str" cm="1">
        <f t="array" ref="H34">IF($M34="","",INDEX(Inventory!$S$7:$S$1000,$M34-6))</f>
        <v/>
      </c>
      <c r="I34" s="14" t="str" cm="1">
        <f t="array" ref="I34">IF($M34="","",INDEX(Inventory!$F$7:$F$1000,$M34-6))</f>
        <v/>
      </c>
      <c r="J34" s="7" t="str" cm="1">
        <f t="array" ref="J34">IF($M34="","",INDEX(Inventory!$T$7:$T$1000,$M34-6))</f>
        <v/>
      </c>
      <c r="K34" s="3" t="str" cm="1">
        <f t="array" ref="K34">IF($M34="","",INDEX(Inventory!$G$7:$G$1000,$M34-6))</f>
        <v/>
      </c>
      <c r="L34" s="3" t="str" cm="1">
        <f t="array" ref="L34">IF($M34="","",INDEX(Inventory!$C$7:$C$1000,$M34-6))</f>
        <v/>
      </c>
      <c r="M34" t="str" cm="1">
        <f t="array" ref="M34">IFERROR(_xlfn.AGGREGATE(15,6,ROW(Inventory!$A$7:$A$1000)/(Inventory!$S$7:$S$1000&gt;0),ROWS($M$6:M34)),"")</f>
        <v/>
      </c>
    </row>
    <row r="35" spans="1:13" x14ac:dyDescent="0.3">
      <c r="A35" s="19" t="str" cm="1">
        <f t="array" ref="A35">IF($M35="","",INDEX(Inventory!$A$7:$A$1000,$M35-6))</f>
        <v/>
      </c>
      <c r="B35" s="3" t="str" cm="1">
        <f t="array" ref="B35">IF($M35="","",INDEX(Inventory!$B$7:$B$1000,$M35-6))</f>
        <v/>
      </c>
      <c r="C35" s="3" t="str" cm="1">
        <f t="array" ref="C35">IF($M35="","",INDEX(Inventory!$D$7:$D$1000,$M35-6))</f>
        <v/>
      </c>
      <c r="D35" s="3" t="str" cm="1">
        <f t="array" ref="D35">IF($M35="","",INDEX(Inventory!$L$7:$L$1000,$M35-6))</f>
        <v/>
      </c>
      <c r="E35" s="3" t="str" cm="1">
        <f t="array" ref="E35">IF($M35="","",INDEX(Inventory!$M$7:$M$1000,$M35-6))</f>
        <v/>
      </c>
      <c r="F35" s="3" t="str" cm="1">
        <f t="array" ref="F35">IF($M35="","",INDEX(Inventory!$O$7:$O$1000,$M35-6))</f>
        <v/>
      </c>
      <c r="G35" s="3" t="str" cm="1">
        <f t="array" ref="G35">IF($M35="","",INDEX(Inventory!$P$7:$P$1000,$M35-6))</f>
        <v/>
      </c>
      <c r="H35" s="6" t="str" cm="1">
        <f t="array" ref="H35">IF($M35="","",INDEX(Inventory!$S$7:$S$1000,$M35-6))</f>
        <v/>
      </c>
      <c r="I35" s="14" t="str" cm="1">
        <f t="array" ref="I35">IF($M35="","",INDEX(Inventory!$F$7:$F$1000,$M35-6))</f>
        <v/>
      </c>
      <c r="J35" s="7" t="str" cm="1">
        <f t="array" ref="J35">IF($M35="","",INDEX(Inventory!$T$7:$T$1000,$M35-6))</f>
        <v/>
      </c>
      <c r="K35" s="3" t="str" cm="1">
        <f t="array" ref="K35">IF($M35="","",INDEX(Inventory!$G$7:$G$1000,$M35-6))</f>
        <v/>
      </c>
      <c r="L35" s="3" t="str" cm="1">
        <f t="array" ref="L35">IF($M35="","",INDEX(Inventory!$C$7:$C$1000,$M35-6))</f>
        <v/>
      </c>
      <c r="M35" t="str" cm="1">
        <f t="array" ref="M35">IFERROR(_xlfn.AGGREGATE(15,6,ROW(Inventory!$A$7:$A$1000)/(Inventory!$S$7:$S$1000&gt;0),ROWS($M$6:M35)),"")</f>
        <v/>
      </c>
    </row>
    <row r="36" spans="1:13" x14ac:dyDescent="0.3">
      <c r="A36" s="19" t="str" cm="1">
        <f t="array" ref="A36">IF($M36="","",INDEX(Inventory!$A$7:$A$1000,$M36-6))</f>
        <v/>
      </c>
      <c r="B36" s="3" t="str" cm="1">
        <f t="array" ref="B36">IF($M36="","",INDEX(Inventory!$B$7:$B$1000,$M36-6))</f>
        <v/>
      </c>
      <c r="C36" s="3" t="str" cm="1">
        <f t="array" ref="C36">IF($M36="","",INDEX(Inventory!$D$7:$D$1000,$M36-6))</f>
        <v/>
      </c>
      <c r="D36" s="3" t="str" cm="1">
        <f t="array" ref="D36">IF($M36="","",INDEX(Inventory!$L$7:$L$1000,$M36-6))</f>
        <v/>
      </c>
      <c r="E36" s="3" t="str" cm="1">
        <f t="array" ref="E36">IF($M36="","",INDEX(Inventory!$M$7:$M$1000,$M36-6))</f>
        <v/>
      </c>
      <c r="F36" s="3" t="str" cm="1">
        <f t="array" ref="F36">IF($M36="","",INDEX(Inventory!$O$7:$O$1000,$M36-6))</f>
        <v/>
      </c>
      <c r="G36" s="3" t="str" cm="1">
        <f t="array" ref="G36">IF($M36="","",INDEX(Inventory!$P$7:$P$1000,$M36-6))</f>
        <v/>
      </c>
      <c r="H36" s="6" t="str" cm="1">
        <f t="array" ref="H36">IF($M36="","",INDEX(Inventory!$S$7:$S$1000,$M36-6))</f>
        <v/>
      </c>
      <c r="I36" s="14" t="str" cm="1">
        <f t="array" ref="I36">IF($M36="","",INDEX(Inventory!$F$7:$F$1000,$M36-6))</f>
        <v/>
      </c>
      <c r="J36" s="7" t="str" cm="1">
        <f t="array" ref="J36">IF($M36="","",INDEX(Inventory!$T$7:$T$1000,$M36-6))</f>
        <v/>
      </c>
      <c r="K36" s="3" t="str" cm="1">
        <f t="array" ref="K36">IF($M36="","",INDEX(Inventory!$G$7:$G$1000,$M36-6))</f>
        <v/>
      </c>
      <c r="L36" s="3" t="str" cm="1">
        <f t="array" ref="L36">IF($M36="","",INDEX(Inventory!$C$7:$C$1000,$M36-6))</f>
        <v/>
      </c>
      <c r="M36" t="str" cm="1">
        <f t="array" ref="M36">IFERROR(_xlfn.AGGREGATE(15,6,ROW(Inventory!$A$7:$A$1000)/(Inventory!$S$7:$S$1000&gt;0),ROWS($M$6:M36)),"")</f>
        <v/>
      </c>
    </row>
    <row r="37" spans="1:13" x14ac:dyDescent="0.3">
      <c r="A37" s="19" t="str" cm="1">
        <f t="array" ref="A37">IF($M37="","",INDEX(Inventory!$A$7:$A$1000,$M37-6))</f>
        <v/>
      </c>
      <c r="B37" s="3" t="str" cm="1">
        <f t="array" ref="B37">IF($M37="","",INDEX(Inventory!$B$7:$B$1000,$M37-6))</f>
        <v/>
      </c>
      <c r="C37" s="3" t="str" cm="1">
        <f t="array" ref="C37">IF($M37="","",INDEX(Inventory!$D$7:$D$1000,$M37-6))</f>
        <v/>
      </c>
      <c r="D37" s="3" t="str" cm="1">
        <f t="array" ref="D37">IF($M37="","",INDEX(Inventory!$L$7:$L$1000,$M37-6))</f>
        <v/>
      </c>
      <c r="E37" s="3" t="str" cm="1">
        <f t="array" ref="E37">IF($M37="","",INDEX(Inventory!$M$7:$M$1000,$M37-6))</f>
        <v/>
      </c>
      <c r="F37" s="3" t="str" cm="1">
        <f t="array" ref="F37">IF($M37="","",INDEX(Inventory!$O$7:$O$1000,$M37-6))</f>
        <v/>
      </c>
      <c r="G37" s="3" t="str" cm="1">
        <f t="array" ref="G37">IF($M37="","",INDEX(Inventory!$P$7:$P$1000,$M37-6))</f>
        <v/>
      </c>
      <c r="H37" s="6" t="str" cm="1">
        <f t="array" ref="H37">IF($M37="","",INDEX(Inventory!$S$7:$S$1000,$M37-6))</f>
        <v/>
      </c>
      <c r="I37" s="14" t="str" cm="1">
        <f t="array" ref="I37">IF($M37="","",INDEX(Inventory!$F$7:$F$1000,$M37-6))</f>
        <v/>
      </c>
      <c r="J37" s="7" t="str" cm="1">
        <f t="array" ref="J37">IF($M37="","",INDEX(Inventory!$T$7:$T$1000,$M37-6))</f>
        <v/>
      </c>
      <c r="K37" s="3" t="str" cm="1">
        <f t="array" ref="K37">IF($M37="","",INDEX(Inventory!$G$7:$G$1000,$M37-6))</f>
        <v/>
      </c>
      <c r="L37" s="3" t="str" cm="1">
        <f t="array" ref="L37">IF($M37="","",INDEX(Inventory!$C$7:$C$1000,$M37-6))</f>
        <v/>
      </c>
      <c r="M37" t="str" cm="1">
        <f t="array" ref="M37">IFERROR(_xlfn.AGGREGATE(15,6,ROW(Inventory!$A$7:$A$1000)/(Inventory!$S$7:$S$1000&gt;0),ROWS($M$6:M37)),"")</f>
        <v/>
      </c>
    </row>
    <row r="38" spans="1:13" x14ac:dyDescent="0.3">
      <c r="A38" s="19" t="str" cm="1">
        <f t="array" ref="A38">IF($M38="","",INDEX(Inventory!$A$7:$A$1000,$M38-6))</f>
        <v/>
      </c>
      <c r="B38" s="3" t="str" cm="1">
        <f t="array" ref="B38">IF($M38="","",INDEX(Inventory!$B$7:$B$1000,$M38-6))</f>
        <v/>
      </c>
      <c r="C38" s="3" t="str" cm="1">
        <f t="array" ref="C38">IF($M38="","",INDEX(Inventory!$D$7:$D$1000,$M38-6))</f>
        <v/>
      </c>
      <c r="D38" s="3" t="str" cm="1">
        <f t="array" ref="D38">IF($M38="","",INDEX(Inventory!$L$7:$L$1000,$M38-6))</f>
        <v/>
      </c>
      <c r="E38" s="3" t="str" cm="1">
        <f t="array" ref="E38">IF($M38="","",INDEX(Inventory!$M$7:$M$1000,$M38-6))</f>
        <v/>
      </c>
      <c r="F38" s="3" t="str" cm="1">
        <f t="array" ref="F38">IF($M38="","",INDEX(Inventory!$O$7:$O$1000,$M38-6))</f>
        <v/>
      </c>
      <c r="G38" s="3" t="str" cm="1">
        <f t="array" ref="G38">IF($M38="","",INDEX(Inventory!$P$7:$P$1000,$M38-6))</f>
        <v/>
      </c>
      <c r="H38" s="6" t="str" cm="1">
        <f t="array" ref="H38">IF($M38="","",INDEX(Inventory!$S$7:$S$1000,$M38-6))</f>
        <v/>
      </c>
      <c r="I38" s="14" t="str" cm="1">
        <f t="array" ref="I38">IF($M38="","",INDEX(Inventory!$F$7:$F$1000,$M38-6))</f>
        <v/>
      </c>
      <c r="J38" s="7" t="str" cm="1">
        <f t="array" ref="J38">IF($M38="","",INDEX(Inventory!$T$7:$T$1000,$M38-6))</f>
        <v/>
      </c>
      <c r="K38" s="3" t="str" cm="1">
        <f t="array" ref="K38">IF($M38="","",INDEX(Inventory!$G$7:$G$1000,$M38-6))</f>
        <v/>
      </c>
      <c r="L38" s="3" t="str" cm="1">
        <f t="array" ref="L38">IF($M38="","",INDEX(Inventory!$C$7:$C$1000,$M38-6))</f>
        <v/>
      </c>
      <c r="M38" t="str" cm="1">
        <f t="array" ref="M38">IFERROR(_xlfn.AGGREGATE(15,6,ROW(Inventory!$A$7:$A$1000)/(Inventory!$S$7:$S$1000&gt;0),ROWS($M$6:M38)),"")</f>
        <v/>
      </c>
    </row>
    <row r="39" spans="1:13" x14ac:dyDescent="0.3">
      <c r="A39" s="19" t="str" cm="1">
        <f t="array" ref="A39">IF($M39="","",INDEX(Inventory!$A$7:$A$1000,$M39-6))</f>
        <v/>
      </c>
      <c r="B39" s="3" t="str" cm="1">
        <f t="array" ref="B39">IF($M39="","",INDEX(Inventory!$B$7:$B$1000,$M39-6))</f>
        <v/>
      </c>
      <c r="C39" s="3" t="str" cm="1">
        <f t="array" ref="C39">IF($M39="","",INDEX(Inventory!$D$7:$D$1000,$M39-6))</f>
        <v/>
      </c>
      <c r="D39" s="3" t="str" cm="1">
        <f t="array" ref="D39">IF($M39="","",INDEX(Inventory!$L$7:$L$1000,$M39-6))</f>
        <v/>
      </c>
      <c r="E39" s="3" t="str" cm="1">
        <f t="array" ref="E39">IF($M39="","",INDEX(Inventory!$M$7:$M$1000,$M39-6))</f>
        <v/>
      </c>
      <c r="F39" s="3" t="str" cm="1">
        <f t="array" ref="F39">IF($M39="","",INDEX(Inventory!$O$7:$O$1000,$M39-6))</f>
        <v/>
      </c>
      <c r="G39" s="3" t="str" cm="1">
        <f t="array" ref="G39">IF($M39="","",INDEX(Inventory!$P$7:$P$1000,$M39-6))</f>
        <v/>
      </c>
      <c r="H39" s="6" t="str" cm="1">
        <f t="array" ref="H39">IF($M39="","",INDEX(Inventory!$S$7:$S$1000,$M39-6))</f>
        <v/>
      </c>
      <c r="I39" s="14" t="str" cm="1">
        <f t="array" ref="I39">IF($M39="","",INDEX(Inventory!$F$7:$F$1000,$M39-6))</f>
        <v/>
      </c>
      <c r="J39" s="7" t="str" cm="1">
        <f t="array" ref="J39">IF($M39="","",INDEX(Inventory!$T$7:$T$1000,$M39-6))</f>
        <v/>
      </c>
      <c r="K39" s="3" t="str" cm="1">
        <f t="array" ref="K39">IF($M39="","",INDEX(Inventory!$G$7:$G$1000,$M39-6))</f>
        <v/>
      </c>
      <c r="L39" s="3" t="str" cm="1">
        <f t="array" ref="L39">IF($M39="","",INDEX(Inventory!$C$7:$C$1000,$M39-6))</f>
        <v/>
      </c>
      <c r="M39" t="str" cm="1">
        <f t="array" ref="M39">IFERROR(_xlfn.AGGREGATE(15,6,ROW(Inventory!$A$7:$A$1000)/(Inventory!$S$7:$S$1000&gt;0),ROWS($M$6:M39)),"")</f>
        <v/>
      </c>
    </row>
    <row r="40" spans="1:13" x14ac:dyDescent="0.3">
      <c r="A40" s="19" t="str" cm="1">
        <f t="array" ref="A40">IF($M40="","",INDEX(Inventory!$A$7:$A$1000,$M40-6))</f>
        <v/>
      </c>
      <c r="B40" s="3" t="str" cm="1">
        <f t="array" ref="B40">IF($M40="","",INDEX(Inventory!$B$7:$B$1000,$M40-6))</f>
        <v/>
      </c>
      <c r="C40" s="3" t="str" cm="1">
        <f t="array" ref="C40">IF($M40="","",INDEX(Inventory!$D$7:$D$1000,$M40-6))</f>
        <v/>
      </c>
      <c r="D40" s="3" t="str" cm="1">
        <f t="array" ref="D40">IF($M40="","",INDEX(Inventory!$L$7:$L$1000,$M40-6))</f>
        <v/>
      </c>
      <c r="E40" s="3" t="str" cm="1">
        <f t="array" ref="E40">IF($M40="","",INDEX(Inventory!$M$7:$M$1000,$M40-6))</f>
        <v/>
      </c>
      <c r="F40" s="3" t="str" cm="1">
        <f t="array" ref="F40">IF($M40="","",INDEX(Inventory!$O$7:$O$1000,$M40-6))</f>
        <v/>
      </c>
      <c r="G40" s="3" t="str" cm="1">
        <f t="array" ref="G40">IF($M40="","",INDEX(Inventory!$P$7:$P$1000,$M40-6))</f>
        <v/>
      </c>
      <c r="H40" s="6" t="str" cm="1">
        <f t="array" ref="H40">IF($M40="","",INDEX(Inventory!$S$7:$S$1000,$M40-6))</f>
        <v/>
      </c>
      <c r="I40" s="14" t="str" cm="1">
        <f t="array" ref="I40">IF($M40="","",INDEX(Inventory!$F$7:$F$1000,$M40-6))</f>
        <v/>
      </c>
      <c r="J40" s="7" t="str" cm="1">
        <f t="array" ref="J40">IF($M40="","",INDEX(Inventory!$T$7:$T$1000,$M40-6))</f>
        <v/>
      </c>
      <c r="K40" s="3" t="str" cm="1">
        <f t="array" ref="K40">IF($M40="","",INDEX(Inventory!$G$7:$G$1000,$M40-6))</f>
        <v/>
      </c>
      <c r="L40" s="3" t="str" cm="1">
        <f t="array" ref="L40">IF($M40="","",INDEX(Inventory!$C$7:$C$1000,$M40-6))</f>
        <v/>
      </c>
      <c r="M40" t="str" cm="1">
        <f t="array" ref="M40">IFERROR(_xlfn.AGGREGATE(15,6,ROW(Inventory!$A$7:$A$1000)/(Inventory!$S$7:$S$1000&gt;0),ROWS($M$6:M40)),"")</f>
        <v/>
      </c>
    </row>
    <row r="41" spans="1:13" x14ac:dyDescent="0.3">
      <c r="A41" s="19" t="str" cm="1">
        <f t="array" ref="A41">IF($M41="","",INDEX(Inventory!$A$7:$A$1000,$M41-6))</f>
        <v/>
      </c>
      <c r="B41" s="3" t="str" cm="1">
        <f t="array" ref="B41">IF($M41="","",INDEX(Inventory!$B$7:$B$1000,$M41-6))</f>
        <v/>
      </c>
      <c r="C41" s="3" t="str" cm="1">
        <f t="array" ref="C41">IF($M41="","",INDEX(Inventory!$D$7:$D$1000,$M41-6))</f>
        <v/>
      </c>
      <c r="D41" s="3" t="str" cm="1">
        <f t="array" ref="D41">IF($M41="","",INDEX(Inventory!$L$7:$L$1000,$M41-6))</f>
        <v/>
      </c>
      <c r="E41" s="3" t="str" cm="1">
        <f t="array" ref="E41">IF($M41="","",INDEX(Inventory!$M$7:$M$1000,$M41-6))</f>
        <v/>
      </c>
      <c r="F41" s="3" t="str" cm="1">
        <f t="array" ref="F41">IF($M41="","",INDEX(Inventory!$O$7:$O$1000,$M41-6))</f>
        <v/>
      </c>
      <c r="G41" s="3" t="str" cm="1">
        <f t="array" ref="G41">IF($M41="","",INDEX(Inventory!$P$7:$P$1000,$M41-6))</f>
        <v/>
      </c>
      <c r="H41" s="6" t="str" cm="1">
        <f t="array" ref="H41">IF($M41="","",INDEX(Inventory!$S$7:$S$1000,$M41-6))</f>
        <v/>
      </c>
      <c r="I41" s="14" t="str" cm="1">
        <f t="array" ref="I41">IF($M41="","",INDEX(Inventory!$F$7:$F$1000,$M41-6))</f>
        <v/>
      </c>
      <c r="J41" s="7" t="str" cm="1">
        <f t="array" ref="J41">IF($M41="","",INDEX(Inventory!$T$7:$T$1000,$M41-6))</f>
        <v/>
      </c>
      <c r="K41" s="3" t="str" cm="1">
        <f t="array" ref="K41">IF($M41="","",INDEX(Inventory!$G$7:$G$1000,$M41-6))</f>
        <v/>
      </c>
      <c r="L41" s="3" t="str" cm="1">
        <f t="array" ref="L41">IF($M41="","",INDEX(Inventory!$C$7:$C$1000,$M41-6))</f>
        <v/>
      </c>
      <c r="M41" t="str" cm="1">
        <f t="array" ref="M41">IFERROR(_xlfn.AGGREGATE(15,6,ROW(Inventory!$A$7:$A$1000)/(Inventory!$S$7:$S$1000&gt;0),ROWS($M$6:M41)),"")</f>
        <v/>
      </c>
    </row>
    <row r="42" spans="1:13" x14ac:dyDescent="0.3">
      <c r="A42" s="19" t="str" cm="1">
        <f t="array" ref="A42">IF($M42="","",INDEX(Inventory!$A$7:$A$1000,$M42-6))</f>
        <v/>
      </c>
      <c r="B42" s="3" t="str" cm="1">
        <f t="array" ref="B42">IF($M42="","",INDEX(Inventory!$B$7:$B$1000,$M42-6))</f>
        <v/>
      </c>
      <c r="C42" s="3" t="str" cm="1">
        <f t="array" ref="C42">IF($M42="","",INDEX(Inventory!$D$7:$D$1000,$M42-6))</f>
        <v/>
      </c>
      <c r="D42" s="3" t="str" cm="1">
        <f t="array" ref="D42">IF($M42="","",INDEX(Inventory!$L$7:$L$1000,$M42-6))</f>
        <v/>
      </c>
      <c r="E42" s="3" t="str" cm="1">
        <f t="array" ref="E42">IF($M42="","",INDEX(Inventory!$M$7:$M$1000,$M42-6))</f>
        <v/>
      </c>
      <c r="F42" s="3" t="str" cm="1">
        <f t="array" ref="F42">IF($M42="","",INDEX(Inventory!$O$7:$O$1000,$M42-6))</f>
        <v/>
      </c>
      <c r="G42" s="3" t="str" cm="1">
        <f t="array" ref="G42">IF($M42="","",INDEX(Inventory!$P$7:$P$1000,$M42-6))</f>
        <v/>
      </c>
      <c r="H42" s="6" t="str" cm="1">
        <f t="array" ref="H42">IF($M42="","",INDEX(Inventory!$S$7:$S$1000,$M42-6))</f>
        <v/>
      </c>
      <c r="I42" s="14" t="str" cm="1">
        <f t="array" ref="I42">IF($M42="","",INDEX(Inventory!$F$7:$F$1000,$M42-6))</f>
        <v/>
      </c>
      <c r="J42" s="7" t="str" cm="1">
        <f t="array" ref="J42">IF($M42="","",INDEX(Inventory!$T$7:$T$1000,$M42-6))</f>
        <v/>
      </c>
      <c r="K42" s="3" t="str" cm="1">
        <f t="array" ref="K42">IF($M42="","",INDEX(Inventory!$G$7:$G$1000,$M42-6))</f>
        <v/>
      </c>
      <c r="L42" s="3" t="str" cm="1">
        <f t="array" ref="L42">IF($M42="","",INDEX(Inventory!$C$7:$C$1000,$M42-6))</f>
        <v/>
      </c>
      <c r="M42" t="str" cm="1">
        <f t="array" ref="M42">IFERROR(_xlfn.AGGREGATE(15,6,ROW(Inventory!$A$7:$A$1000)/(Inventory!$S$7:$S$1000&gt;0),ROWS($M$6:M42)),"")</f>
        <v/>
      </c>
    </row>
    <row r="43" spans="1:13" x14ac:dyDescent="0.3">
      <c r="A43" s="19" t="str" cm="1">
        <f t="array" ref="A43">IF($M43="","",INDEX(Inventory!$A$7:$A$1000,$M43-6))</f>
        <v/>
      </c>
      <c r="B43" s="3" t="str" cm="1">
        <f t="array" ref="B43">IF($M43="","",INDEX(Inventory!$B$7:$B$1000,$M43-6))</f>
        <v/>
      </c>
      <c r="C43" s="3" t="str" cm="1">
        <f t="array" ref="C43">IF($M43="","",INDEX(Inventory!$D$7:$D$1000,$M43-6))</f>
        <v/>
      </c>
      <c r="D43" s="3" t="str" cm="1">
        <f t="array" ref="D43">IF($M43="","",INDEX(Inventory!$L$7:$L$1000,$M43-6))</f>
        <v/>
      </c>
      <c r="E43" s="3" t="str" cm="1">
        <f t="array" ref="E43">IF($M43="","",INDEX(Inventory!$M$7:$M$1000,$M43-6))</f>
        <v/>
      </c>
      <c r="F43" s="3" t="str" cm="1">
        <f t="array" ref="F43">IF($M43="","",INDEX(Inventory!$O$7:$O$1000,$M43-6))</f>
        <v/>
      </c>
      <c r="G43" s="3" t="str" cm="1">
        <f t="array" ref="G43">IF($M43="","",INDEX(Inventory!$P$7:$P$1000,$M43-6))</f>
        <v/>
      </c>
      <c r="H43" s="6" t="str" cm="1">
        <f t="array" ref="H43">IF($M43="","",INDEX(Inventory!$S$7:$S$1000,$M43-6))</f>
        <v/>
      </c>
      <c r="I43" s="14" t="str" cm="1">
        <f t="array" ref="I43">IF($M43="","",INDEX(Inventory!$F$7:$F$1000,$M43-6))</f>
        <v/>
      </c>
      <c r="J43" s="7" t="str" cm="1">
        <f t="array" ref="J43">IF($M43="","",INDEX(Inventory!$T$7:$T$1000,$M43-6))</f>
        <v/>
      </c>
      <c r="K43" s="3" t="str" cm="1">
        <f t="array" ref="K43">IF($M43="","",INDEX(Inventory!$G$7:$G$1000,$M43-6))</f>
        <v/>
      </c>
      <c r="L43" s="3" t="str" cm="1">
        <f t="array" ref="L43">IF($M43="","",INDEX(Inventory!$C$7:$C$1000,$M43-6))</f>
        <v/>
      </c>
      <c r="M43" t="str" cm="1">
        <f t="array" ref="M43">IFERROR(_xlfn.AGGREGATE(15,6,ROW(Inventory!$A$7:$A$1000)/(Inventory!$S$7:$S$1000&gt;0),ROWS($M$6:M43)),"")</f>
        <v/>
      </c>
    </row>
    <row r="44" spans="1:13" x14ac:dyDescent="0.3">
      <c r="A44" s="19" t="str" cm="1">
        <f t="array" ref="A44">IF($M44="","",INDEX(Inventory!$A$7:$A$1000,$M44-6))</f>
        <v/>
      </c>
      <c r="B44" s="3" t="str" cm="1">
        <f t="array" ref="B44">IF($M44="","",INDEX(Inventory!$B$7:$B$1000,$M44-6))</f>
        <v/>
      </c>
      <c r="C44" s="3" t="str" cm="1">
        <f t="array" ref="C44">IF($M44="","",INDEX(Inventory!$D$7:$D$1000,$M44-6))</f>
        <v/>
      </c>
      <c r="D44" s="3" t="str" cm="1">
        <f t="array" ref="D44">IF($M44="","",INDEX(Inventory!$L$7:$L$1000,$M44-6))</f>
        <v/>
      </c>
      <c r="E44" s="3" t="str" cm="1">
        <f t="array" ref="E44">IF($M44="","",INDEX(Inventory!$M$7:$M$1000,$M44-6))</f>
        <v/>
      </c>
      <c r="F44" s="3" t="str" cm="1">
        <f t="array" ref="F44">IF($M44="","",INDEX(Inventory!$O$7:$O$1000,$M44-6))</f>
        <v/>
      </c>
      <c r="G44" s="3" t="str" cm="1">
        <f t="array" ref="G44">IF($M44="","",INDEX(Inventory!$P$7:$P$1000,$M44-6))</f>
        <v/>
      </c>
      <c r="H44" s="6" t="str" cm="1">
        <f t="array" ref="H44">IF($M44="","",INDEX(Inventory!$S$7:$S$1000,$M44-6))</f>
        <v/>
      </c>
      <c r="I44" s="14" t="str" cm="1">
        <f t="array" ref="I44">IF($M44="","",INDEX(Inventory!$F$7:$F$1000,$M44-6))</f>
        <v/>
      </c>
      <c r="J44" s="7" t="str" cm="1">
        <f t="array" ref="J44">IF($M44="","",INDEX(Inventory!$T$7:$T$1000,$M44-6))</f>
        <v/>
      </c>
      <c r="K44" s="3" t="str" cm="1">
        <f t="array" ref="K44">IF($M44="","",INDEX(Inventory!$G$7:$G$1000,$M44-6))</f>
        <v/>
      </c>
      <c r="L44" s="3" t="str" cm="1">
        <f t="array" ref="L44">IF($M44="","",INDEX(Inventory!$C$7:$C$1000,$M44-6))</f>
        <v/>
      </c>
      <c r="M44" t="str" cm="1">
        <f t="array" ref="M44">IFERROR(_xlfn.AGGREGATE(15,6,ROW(Inventory!$A$7:$A$1000)/(Inventory!$S$7:$S$1000&gt;0),ROWS($M$6:M44)),"")</f>
        <v/>
      </c>
    </row>
    <row r="45" spans="1:13" x14ac:dyDescent="0.3">
      <c r="A45" s="19" t="str" cm="1">
        <f t="array" ref="A45">IF($M45="","",INDEX(Inventory!$A$7:$A$1000,$M45-6))</f>
        <v/>
      </c>
      <c r="B45" s="3" t="str" cm="1">
        <f t="array" ref="B45">IF($M45="","",INDEX(Inventory!$B$7:$B$1000,$M45-6))</f>
        <v/>
      </c>
      <c r="C45" s="3" t="str" cm="1">
        <f t="array" ref="C45">IF($M45="","",INDEX(Inventory!$D$7:$D$1000,$M45-6))</f>
        <v/>
      </c>
      <c r="D45" s="3" t="str" cm="1">
        <f t="array" ref="D45">IF($M45="","",INDEX(Inventory!$L$7:$L$1000,$M45-6))</f>
        <v/>
      </c>
      <c r="E45" s="3" t="str" cm="1">
        <f t="array" ref="E45">IF($M45="","",INDEX(Inventory!$M$7:$M$1000,$M45-6))</f>
        <v/>
      </c>
      <c r="F45" s="3" t="str" cm="1">
        <f t="array" ref="F45">IF($M45="","",INDEX(Inventory!$O$7:$O$1000,$M45-6))</f>
        <v/>
      </c>
      <c r="G45" s="3" t="str" cm="1">
        <f t="array" ref="G45">IF($M45="","",INDEX(Inventory!$P$7:$P$1000,$M45-6))</f>
        <v/>
      </c>
      <c r="H45" s="6" t="str" cm="1">
        <f t="array" ref="H45">IF($M45="","",INDEX(Inventory!$S$7:$S$1000,$M45-6))</f>
        <v/>
      </c>
      <c r="I45" s="14" t="str" cm="1">
        <f t="array" ref="I45">IF($M45="","",INDEX(Inventory!$F$7:$F$1000,$M45-6))</f>
        <v/>
      </c>
      <c r="J45" s="7" t="str" cm="1">
        <f t="array" ref="J45">IF($M45="","",INDEX(Inventory!$T$7:$T$1000,$M45-6))</f>
        <v/>
      </c>
      <c r="K45" s="3" t="str" cm="1">
        <f t="array" ref="K45">IF($M45="","",INDEX(Inventory!$G$7:$G$1000,$M45-6))</f>
        <v/>
      </c>
      <c r="L45" s="3" t="str" cm="1">
        <f t="array" ref="L45">IF($M45="","",INDEX(Inventory!$C$7:$C$1000,$M45-6))</f>
        <v/>
      </c>
      <c r="M45" t="str" cm="1">
        <f t="array" ref="M45">IFERROR(_xlfn.AGGREGATE(15,6,ROW(Inventory!$A$7:$A$1000)/(Inventory!$S$7:$S$1000&gt;0),ROWS($M$6:M45)),"")</f>
        <v/>
      </c>
    </row>
    <row r="46" spans="1:13" x14ac:dyDescent="0.3">
      <c r="A46" s="19" t="str" cm="1">
        <f t="array" ref="A46">IF($M46="","",INDEX(Inventory!$A$7:$A$1000,$M46-6))</f>
        <v/>
      </c>
      <c r="B46" s="3" t="str" cm="1">
        <f t="array" ref="B46">IF($M46="","",INDEX(Inventory!$B$7:$B$1000,$M46-6))</f>
        <v/>
      </c>
      <c r="C46" s="3" t="str" cm="1">
        <f t="array" ref="C46">IF($M46="","",INDEX(Inventory!$D$7:$D$1000,$M46-6))</f>
        <v/>
      </c>
      <c r="D46" s="3" t="str" cm="1">
        <f t="array" ref="D46">IF($M46="","",INDEX(Inventory!$L$7:$L$1000,$M46-6))</f>
        <v/>
      </c>
      <c r="E46" s="3" t="str" cm="1">
        <f t="array" ref="E46">IF($M46="","",INDEX(Inventory!$M$7:$M$1000,$M46-6))</f>
        <v/>
      </c>
      <c r="F46" s="3" t="str" cm="1">
        <f t="array" ref="F46">IF($M46="","",INDEX(Inventory!$O$7:$O$1000,$M46-6))</f>
        <v/>
      </c>
      <c r="G46" s="3" t="str" cm="1">
        <f t="array" ref="G46">IF($M46="","",INDEX(Inventory!$P$7:$P$1000,$M46-6))</f>
        <v/>
      </c>
      <c r="H46" s="6" t="str" cm="1">
        <f t="array" ref="H46">IF($M46="","",INDEX(Inventory!$S$7:$S$1000,$M46-6))</f>
        <v/>
      </c>
      <c r="I46" s="14" t="str" cm="1">
        <f t="array" ref="I46">IF($M46="","",INDEX(Inventory!$F$7:$F$1000,$M46-6))</f>
        <v/>
      </c>
      <c r="J46" s="7" t="str" cm="1">
        <f t="array" ref="J46">IF($M46="","",INDEX(Inventory!$T$7:$T$1000,$M46-6))</f>
        <v/>
      </c>
      <c r="K46" s="3" t="str" cm="1">
        <f t="array" ref="K46">IF($M46="","",INDEX(Inventory!$G$7:$G$1000,$M46-6))</f>
        <v/>
      </c>
      <c r="L46" s="3" t="str" cm="1">
        <f t="array" ref="L46">IF($M46="","",INDEX(Inventory!$C$7:$C$1000,$M46-6))</f>
        <v/>
      </c>
      <c r="M46" t="str" cm="1">
        <f t="array" ref="M46">IFERROR(_xlfn.AGGREGATE(15,6,ROW(Inventory!$A$7:$A$1000)/(Inventory!$S$7:$S$1000&gt;0),ROWS($M$6:M46)),"")</f>
        <v/>
      </c>
    </row>
    <row r="47" spans="1:13" x14ac:dyDescent="0.3">
      <c r="A47" s="19" t="str" cm="1">
        <f t="array" ref="A47">IF($M47="","",INDEX(Inventory!$A$7:$A$1000,$M47-6))</f>
        <v/>
      </c>
      <c r="B47" s="3" t="str" cm="1">
        <f t="array" ref="B47">IF($M47="","",INDEX(Inventory!$B$7:$B$1000,$M47-6))</f>
        <v/>
      </c>
      <c r="C47" s="3" t="str" cm="1">
        <f t="array" ref="C47">IF($M47="","",INDEX(Inventory!$D$7:$D$1000,$M47-6))</f>
        <v/>
      </c>
      <c r="D47" s="3" t="str" cm="1">
        <f t="array" ref="D47">IF($M47="","",INDEX(Inventory!$L$7:$L$1000,$M47-6))</f>
        <v/>
      </c>
      <c r="E47" s="3" t="str" cm="1">
        <f t="array" ref="E47">IF($M47="","",INDEX(Inventory!$M$7:$M$1000,$M47-6))</f>
        <v/>
      </c>
      <c r="F47" s="3" t="str" cm="1">
        <f t="array" ref="F47">IF($M47="","",INDEX(Inventory!$O$7:$O$1000,$M47-6))</f>
        <v/>
      </c>
      <c r="G47" s="3" t="str" cm="1">
        <f t="array" ref="G47">IF($M47="","",INDEX(Inventory!$P$7:$P$1000,$M47-6))</f>
        <v/>
      </c>
      <c r="H47" s="6" t="str" cm="1">
        <f t="array" ref="H47">IF($M47="","",INDEX(Inventory!$S$7:$S$1000,$M47-6))</f>
        <v/>
      </c>
      <c r="I47" s="14" t="str" cm="1">
        <f t="array" ref="I47">IF($M47="","",INDEX(Inventory!$F$7:$F$1000,$M47-6))</f>
        <v/>
      </c>
      <c r="J47" s="7" t="str" cm="1">
        <f t="array" ref="J47">IF($M47="","",INDEX(Inventory!$T$7:$T$1000,$M47-6))</f>
        <v/>
      </c>
      <c r="K47" s="3" t="str" cm="1">
        <f t="array" ref="K47">IF($M47="","",INDEX(Inventory!$G$7:$G$1000,$M47-6))</f>
        <v/>
      </c>
      <c r="L47" s="3" t="str" cm="1">
        <f t="array" ref="L47">IF($M47="","",INDEX(Inventory!$C$7:$C$1000,$M47-6))</f>
        <v/>
      </c>
      <c r="M47" t="str" cm="1">
        <f t="array" ref="M47">IFERROR(_xlfn.AGGREGATE(15,6,ROW(Inventory!$A$7:$A$1000)/(Inventory!$S$7:$S$1000&gt;0),ROWS($M$6:M47)),"")</f>
        <v/>
      </c>
    </row>
    <row r="48" spans="1:13" x14ac:dyDescent="0.3">
      <c r="A48" s="19" t="str" cm="1">
        <f t="array" ref="A48">IF($M48="","",INDEX(Inventory!$A$7:$A$1000,$M48-6))</f>
        <v/>
      </c>
      <c r="B48" s="3" t="str" cm="1">
        <f t="array" ref="B48">IF($M48="","",INDEX(Inventory!$B$7:$B$1000,$M48-6))</f>
        <v/>
      </c>
      <c r="C48" s="3" t="str" cm="1">
        <f t="array" ref="C48">IF($M48="","",INDEX(Inventory!$D$7:$D$1000,$M48-6))</f>
        <v/>
      </c>
      <c r="D48" s="3" t="str" cm="1">
        <f t="array" ref="D48">IF($M48="","",INDEX(Inventory!$L$7:$L$1000,$M48-6))</f>
        <v/>
      </c>
      <c r="E48" s="3" t="str" cm="1">
        <f t="array" ref="E48">IF($M48="","",INDEX(Inventory!$M$7:$M$1000,$M48-6))</f>
        <v/>
      </c>
      <c r="F48" s="3" t="str" cm="1">
        <f t="array" ref="F48">IF($M48="","",INDEX(Inventory!$O$7:$O$1000,$M48-6))</f>
        <v/>
      </c>
      <c r="G48" s="3" t="str" cm="1">
        <f t="array" ref="G48">IF($M48="","",INDEX(Inventory!$P$7:$P$1000,$M48-6))</f>
        <v/>
      </c>
      <c r="H48" s="6" t="str" cm="1">
        <f t="array" ref="H48">IF($M48="","",INDEX(Inventory!$S$7:$S$1000,$M48-6))</f>
        <v/>
      </c>
      <c r="I48" s="14" t="str" cm="1">
        <f t="array" ref="I48">IF($M48="","",INDEX(Inventory!$F$7:$F$1000,$M48-6))</f>
        <v/>
      </c>
      <c r="J48" s="7" t="str" cm="1">
        <f t="array" ref="J48">IF($M48="","",INDEX(Inventory!$T$7:$T$1000,$M48-6))</f>
        <v/>
      </c>
      <c r="K48" s="3" t="str" cm="1">
        <f t="array" ref="K48">IF($M48="","",INDEX(Inventory!$G$7:$G$1000,$M48-6))</f>
        <v/>
      </c>
      <c r="L48" s="3" t="str" cm="1">
        <f t="array" ref="L48">IF($M48="","",INDEX(Inventory!$C$7:$C$1000,$M48-6))</f>
        <v/>
      </c>
      <c r="M48" t="str" cm="1">
        <f t="array" ref="M48">IFERROR(_xlfn.AGGREGATE(15,6,ROW(Inventory!$A$7:$A$1000)/(Inventory!$S$7:$S$1000&gt;0),ROWS($M$6:M48)),"")</f>
        <v/>
      </c>
    </row>
    <row r="49" spans="1:13" x14ac:dyDescent="0.3">
      <c r="A49" s="19" t="str" cm="1">
        <f t="array" ref="A49">IF($M49="","",INDEX(Inventory!$A$7:$A$1000,$M49-6))</f>
        <v/>
      </c>
      <c r="B49" s="3" t="str" cm="1">
        <f t="array" ref="B49">IF($M49="","",INDEX(Inventory!$B$7:$B$1000,$M49-6))</f>
        <v/>
      </c>
      <c r="C49" s="3" t="str" cm="1">
        <f t="array" ref="C49">IF($M49="","",INDEX(Inventory!$D$7:$D$1000,$M49-6))</f>
        <v/>
      </c>
      <c r="D49" s="3" t="str" cm="1">
        <f t="array" ref="D49">IF($M49="","",INDEX(Inventory!$L$7:$L$1000,$M49-6))</f>
        <v/>
      </c>
      <c r="E49" s="3" t="str" cm="1">
        <f t="array" ref="E49">IF($M49="","",INDEX(Inventory!$M$7:$M$1000,$M49-6))</f>
        <v/>
      </c>
      <c r="F49" s="3" t="str" cm="1">
        <f t="array" ref="F49">IF($M49="","",INDEX(Inventory!$O$7:$O$1000,$M49-6))</f>
        <v/>
      </c>
      <c r="G49" s="3" t="str" cm="1">
        <f t="array" ref="G49">IF($M49="","",INDEX(Inventory!$P$7:$P$1000,$M49-6))</f>
        <v/>
      </c>
      <c r="H49" s="6" t="str" cm="1">
        <f t="array" ref="H49">IF($M49="","",INDEX(Inventory!$S$7:$S$1000,$M49-6))</f>
        <v/>
      </c>
      <c r="I49" s="14" t="str" cm="1">
        <f t="array" ref="I49">IF($M49="","",INDEX(Inventory!$F$7:$F$1000,$M49-6))</f>
        <v/>
      </c>
      <c r="J49" s="7" t="str" cm="1">
        <f t="array" ref="J49">IF($M49="","",INDEX(Inventory!$T$7:$T$1000,$M49-6))</f>
        <v/>
      </c>
      <c r="K49" s="3" t="str" cm="1">
        <f t="array" ref="K49">IF($M49="","",INDEX(Inventory!$G$7:$G$1000,$M49-6))</f>
        <v/>
      </c>
      <c r="L49" s="3" t="str" cm="1">
        <f t="array" ref="L49">IF($M49="","",INDEX(Inventory!$C$7:$C$1000,$M49-6))</f>
        <v/>
      </c>
      <c r="M49" t="str" cm="1">
        <f t="array" ref="M49">IFERROR(_xlfn.AGGREGATE(15,6,ROW(Inventory!$A$7:$A$1000)/(Inventory!$S$7:$S$1000&gt;0),ROWS($M$6:M49)),"")</f>
        <v/>
      </c>
    </row>
    <row r="50" spans="1:13" x14ac:dyDescent="0.3">
      <c r="A50" s="19" t="str" cm="1">
        <f t="array" ref="A50">IF($M50="","",INDEX(Inventory!$A$7:$A$1000,$M50-6))</f>
        <v/>
      </c>
      <c r="B50" s="3" t="str" cm="1">
        <f t="array" ref="B50">IF($M50="","",INDEX(Inventory!$B$7:$B$1000,$M50-6))</f>
        <v/>
      </c>
      <c r="C50" s="3" t="str" cm="1">
        <f t="array" ref="C50">IF($M50="","",INDEX(Inventory!$D$7:$D$1000,$M50-6))</f>
        <v/>
      </c>
      <c r="D50" s="3" t="str" cm="1">
        <f t="array" ref="D50">IF($M50="","",INDEX(Inventory!$L$7:$L$1000,$M50-6))</f>
        <v/>
      </c>
      <c r="E50" s="3" t="str" cm="1">
        <f t="array" ref="E50">IF($M50="","",INDEX(Inventory!$M$7:$M$1000,$M50-6))</f>
        <v/>
      </c>
      <c r="F50" s="3" t="str" cm="1">
        <f t="array" ref="F50">IF($M50="","",INDEX(Inventory!$O$7:$O$1000,$M50-6))</f>
        <v/>
      </c>
      <c r="G50" s="3" t="str" cm="1">
        <f t="array" ref="G50">IF($M50="","",INDEX(Inventory!$P$7:$P$1000,$M50-6))</f>
        <v/>
      </c>
      <c r="H50" s="6" t="str" cm="1">
        <f t="array" ref="H50">IF($M50="","",INDEX(Inventory!$S$7:$S$1000,$M50-6))</f>
        <v/>
      </c>
      <c r="I50" s="14" t="str" cm="1">
        <f t="array" ref="I50">IF($M50="","",INDEX(Inventory!$F$7:$F$1000,$M50-6))</f>
        <v/>
      </c>
      <c r="J50" s="7" t="str" cm="1">
        <f t="array" ref="J50">IF($M50="","",INDEX(Inventory!$T$7:$T$1000,$M50-6))</f>
        <v/>
      </c>
      <c r="K50" s="3" t="str" cm="1">
        <f t="array" ref="K50">IF($M50="","",INDEX(Inventory!$G$7:$G$1000,$M50-6))</f>
        <v/>
      </c>
      <c r="L50" s="3" t="str" cm="1">
        <f t="array" ref="L50">IF($M50="","",INDEX(Inventory!$C$7:$C$1000,$M50-6))</f>
        <v/>
      </c>
      <c r="M50" t="str" cm="1">
        <f t="array" ref="M50">IFERROR(_xlfn.AGGREGATE(15,6,ROW(Inventory!$A$7:$A$1000)/(Inventory!$S$7:$S$1000&gt;0),ROWS($M$6:M50)),"")</f>
        <v/>
      </c>
    </row>
    <row r="51" spans="1:13" x14ac:dyDescent="0.3">
      <c r="A51" s="19" t="str" cm="1">
        <f t="array" ref="A51">IF($M51="","",INDEX(Inventory!$A$7:$A$1000,$M51-6))</f>
        <v/>
      </c>
      <c r="B51" s="3" t="str" cm="1">
        <f t="array" ref="B51">IF($M51="","",INDEX(Inventory!$B$7:$B$1000,$M51-6))</f>
        <v/>
      </c>
      <c r="C51" s="3" t="str" cm="1">
        <f t="array" ref="C51">IF($M51="","",INDEX(Inventory!$D$7:$D$1000,$M51-6))</f>
        <v/>
      </c>
      <c r="D51" s="3" t="str" cm="1">
        <f t="array" ref="D51">IF($M51="","",INDEX(Inventory!$L$7:$L$1000,$M51-6))</f>
        <v/>
      </c>
      <c r="E51" s="3" t="str" cm="1">
        <f t="array" ref="E51">IF($M51="","",INDEX(Inventory!$M$7:$M$1000,$M51-6))</f>
        <v/>
      </c>
      <c r="F51" s="3" t="str" cm="1">
        <f t="array" ref="F51">IF($M51="","",INDEX(Inventory!$O$7:$O$1000,$M51-6))</f>
        <v/>
      </c>
      <c r="G51" s="3" t="str" cm="1">
        <f t="array" ref="G51">IF($M51="","",INDEX(Inventory!$P$7:$P$1000,$M51-6))</f>
        <v/>
      </c>
      <c r="H51" s="6" t="str" cm="1">
        <f t="array" ref="H51">IF($M51="","",INDEX(Inventory!$S$7:$S$1000,$M51-6))</f>
        <v/>
      </c>
      <c r="I51" s="14" t="str" cm="1">
        <f t="array" ref="I51">IF($M51="","",INDEX(Inventory!$F$7:$F$1000,$M51-6))</f>
        <v/>
      </c>
      <c r="J51" s="7" t="str" cm="1">
        <f t="array" ref="J51">IF($M51="","",INDEX(Inventory!$T$7:$T$1000,$M51-6))</f>
        <v/>
      </c>
      <c r="K51" s="3" t="str" cm="1">
        <f t="array" ref="K51">IF($M51="","",INDEX(Inventory!$G$7:$G$1000,$M51-6))</f>
        <v/>
      </c>
      <c r="L51" s="3" t="str" cm="1">
        <f t="array" ref="L51">IF($M51="","",INDEX(Inventory!$C$7:$C$1000,$M51-6))</f>
        <v/>
      </c>
      <c r="M51" t="str" cm="1">
        <f t="array" ref="M51">IFERROR(_xlfn.AGGREGATE(15,6,ROW(Inventory!$A$7:$A$1000)/(Inventory!$S$7:$S$1000&gt;0),ROWS($M$6:M51)),"")</f>
        <v/>
      </c>
    </row>
    <row r="52" spans="1:13" x14ac:dyDescent="0.3">
      <c r="A52" s="19" t="str" cm="1">
        <f t="array" ref="A52">IF($M52="","",INDEX(Inventory!$A$7:$A$1000,$M52-6))</f>
        <v/>
      </c>
      <c r="B52" s="3" t="str" cm="1">
        <f t="array" ref="B52">IF($M52="","",INDEX(Inventory!$B$7:$B$1000,$M52-6))</f>
        <v/>
      </c>
      <c r="C52" s="3" t="str" cm="1">
        <f t="array" ref="C52">IF($M52="","",INDEX(Inventory!$D$7:$D$1000,$M52-6))</f>
        <v/>
      </c>
      <c r="D52" s="3" t="str" cm="1">
        <f t="array" ref="D52">IF($M52="","",INDEX(Inventory!$L$7:$L$1000,$M52-6))</f>
        <v/>
      </c>
      <c r="E52" s="3" t="str" cm="1">
        <f t="array" ref="E52">IF($M52="","",INDEX(Inventory!$M$7:$M$1000,$M52-6))</f>
        <v/>
      </c>
      <c r="F52" s="3" t="str" cm="1">
        <f t="array" ref="F52">IF($M52="","",INDEX(Inventory!$O$7:$O$1000,$M52-6))</f>
        <v/>
      </c>
      <c r="G52" s="3" t="str" cm="1">
        <f t="array" ref="G52">IF($M52="","",INDEX(Inventory!$P$7:$P$1000,$M52-6))</f>
        <v/>
      </c>
      <c r="H52" s="6" t="str" cm="1">
        <f t="array" ref="H52">IF($M52="","",INDEX(Inventory!$S$7:$S$1000,$M52-6))</f>
        <v/>
      </c>
      <c r="I52" s="14" t="str" cm="1">
        <f t="array" ref="I52">IF($M52="","",INDEX(Inventory!$F$7:$F$1000,$M52-6))</f>
        <v/>
      </c>
      <c r="J52" s="7" t="str" cm="1">
        <f t="array" ref="J52">IF($M52="","",INDEX(Inventory!$T$7:$T$1000,$M52-6))</f>
        <v/>
      </c>
      <c r="K52" s="3" t="str" cm="1">
        <f t="array" ref="K52">IF($M52="","",INDEX(Inventory!$G$7:$G$1000,$M52-6))</f>
        <v/>
      </c>
      <c r="L52" s="3" t="str" cm="1">
        <f t="array" ref="L52">IF($M52="","",INDEX(Inventory!$C$7:$C$1000,$M52-6))</f>
        <v/>
      </c>
      <c r="M52" t="str" cm="1">
        <f t="array" ref="M52">IFERROR(_xlfn.AGGREGATE(15,6,ROW(Inventory!$A$7:$A$1000)/(Inventory!$S$7:$S$1000&gt;0),ROWS($M$6:M52)),"")</f>
        <v/>
      </c>
    </row>
    <row r="53" spans="1:13" x14ac:dyDescent="0.3">
      <c r="A53" s="19" t="str" cm="1">
        <f t="array" ref="A53">IF($M53="","",INDEX(Inventory!$A$7:$A$1000,$M53-6))</f>
        <v/>
      </c>
      <c r="B53" s="3" t="str" cm="1">
        <f t="array" ref="B53">IF($M53="","",INDEX(Inventory!$B$7:$B$1000,$M53-6))</f>
        <v/>
      </c>
      <c r="C53" s="3" t="str" cm="1">
        <f t="array" ref="C53">IF($M53="","",INDEX(Inventory!$D$7:$D$1000,$M53-6))</f>
        <v/>
      </c>
      <c r="D53" s="3" t="str" cm="1">
        <f t="array" ref="D53">IF($M53="","",INDEX(Inventory!$L$7:$L$1000,$M53-6))</f>
        <v/>
      </c>
      <c r="E53" s="3" t="str" cm="1">
        <f t="array" ref="E53">IF($M53="","",INDEX(Inventory!$M$7:$M$1000,$M53-6))</f>
        <v/>
      </c>
      <c r="F53" s="3" t="str" cm="1">
        <f t="array" ref="F53">IF($M53="","",INDEX(Inventory!$O$7:$O$1000,$M53-6))</f>
        <v/>
      </c>
      <c r="G53" s="3" t="str" cm="1">
        <f t="array" ref="G53">IF($M53="","",INDEX(Inventory!$P$7:$P$1000,$M53-6))</f>
        <v/>
      </c>
      <c r="H53" s="6" t="str" cm="1">
        <f t="array" ref="H53">IF($M53="","",INDEX(Inventory!$S$7:$S$1000,$M53-6))</f>
        <v/>
      </c>
      <c r="I53" s="14" t="str" cm="1">
        <f t="array" ref="I53">IF($M53="","",INDEX(Inventory!$F$7:$F$1000,$M53-6))</f>
        <v/>
      </c>
      <c r="J53" s="7" t="str" cm="1">
        <f t="array" ref="J53">IF($M53="","",INDEX(Inventory!$T$7:$T$1000,$M53-6))</f>
        <v/>
      </c>
      <c r="K53" s="3" t="str" cm="1">
        <f t="array" ref="K53">IF($M53="","",INDEX(Inventory!$G$7:$G$1000,$M53-6))</f>
        <v/>
      </c>
      <c r="L53" s="3" t="str" cm="1">
        <f t="array" ref="L53">IF($M53="","",INDEX(Inventory!$C$7:$C$1000,$M53-6))</f>
        <v/>
      </c>
      <c r="M53" t="str" cm="1">
        <f t="array" ref="M53">IFERROR(_xlfn.AGGREGATE(15,6,ROW(Inventory!$A$7:$A$1000)/(Inventory!$S$7:$S$1000&gt;0),ROWS($M$6:M53)),"")</f>
        <v/>
      </c>
    </row>
    <row r="54" spans="1:13" x14ac:dyDescent="0.3">
      <c r="A54" s="19" t="str" cm="1">
        <f t="array" ref="A54">IF($M54="","",INDEX(Inventory!$A$7:$A$1000,$M54-6))</f>
        <v/>
      </c>
      <c r="B54" s="3" t="str" cm="1">
        <f t="array" ref="B54">IF($M54="","",INDEX(Inventory!$B$7:$B$1000,$M54-6))</f>
        <v/>
      </c>
      <c r="C54" s="3" t="str" cm="1">
        <f t="array" ref="C54">IF($M54="","",INDEX(Inventory!$D$7:$D$1000,$M54-6))</f>
        <v/>
      </c>
      <c r="D54" s="3" t="str" cm="1">
        <f t="array" ref="D54">IF($M54="","",INDEX(Inventory!$L$7:$L$1000,$M54-6))</f>
        <v/>
      </c>
      <c r="E54" s="3" t="str" cm="1">
        <f t="array" ref="E54">IF($M54="","",INDEX(Inventory!$M$7:$M$1000,$M54-6))</f>
        <v/>
      </c>
      <c r="F54" s="3" t="str" cm="1">
        <f t="array" ref="F54">IF($M54="","",INDEX(Inventory!$O$7:$O$1000,$M54-6))</f>
        <v/>
      </c>
      <c r="G54" s="3" t="str" cm="1">
        <f t="array" ref="G54">IF($M54="","",INDEX(Inventory!$P$7:$P$1000,$M54-6))</f>
        <v/>
      </c>
      <c r="H54" s="6" t="str" cm="1">
        <f t="array" ref="H54">IF($M54="","",INDEX(Inventory!$S$7:$S$1000,$M54-6))</f>
        <v/>
      </c>
      <c r="I54" s="14" t="str" cm="1">
        <f t="array" ref="I54">IF($M54="","",INDEX(Inventory!$F$7:$F$1000,$M54-6))</f>
        <v/>
      </c>
      <c r="J54" s="7" t="str" cm="1">
        <f t="array" ref="J54">IF($M54="","",INDEX(Inventory!$T$7:$T$1000,$M54-6))</f>
        <v/>
      </c>
      <c r="K54" s="3" t="str" cm="1">
        <f t="array" ref="K54">IF($M54="","",INDEX(Inventory!$G$7:$G$1000,$M54-6))</f>
        <v/>
      </c>
      <c r="L54" s="3" t="str" cm="1">
        <f t="array" ref="L54">IF($M54="","",INDEX(Inventory!$C$7:$C$1000,$M54-6))</f>
        <v/>
      </c>
      <c r="M54" t="str" cm="1">
        <f t="array" ref="M54">IFERROR(_xlfn.AGGREGATE(15,6,ROW(Inventory!$A$7:$A$1000)/(Inventory!$S$7:$S$1000&gt;0),ROWS($M$6:M54)),"")</f>
        <v/>
      </c>
    </row>
    <row r="55" spans="1:13" x14ac:dyDescent="0.3">
      <c r="A55" s="19" t="str" cm="1">
        <f t="array" ref="A55">IF($M55="","",INDEX(Inventory!$A$7:$A$1000,$M55-6))</f>
        <v/>
      </c>
      <c r="B55" s="3" t="str" cm="1">
        <f t="array" ref="B55">IF($M55="","",INDEX(Inventory!$B$7:$B$1000,$M55-6))</f>
        <v/>
      </c>
      <c r="C55" s="3" t="str" cm="1">
        <f t="array" ref="C55">IF($M55="","",INDEX(Inventory!$D$7:$D$1000,$M55-6))</f>
        <v/>
      </c>
      <c r="D55" s="3" t="str" cm="1">
        <f t="array" ref="D55">IF($M55="","",INDEX(Inventory!$L$7:$L$1000,$M55-6))</f>
        <v/>
      </c>
      <c r="E55" s="3" t="str" cm="1">
        <f t="array" ref="E55">IF($M55="","",INDEX(Inventory!$M$7:$M$1000,$M55-6))</f>
        <v/>
      </c>
      <c r="F55" s="3" t="str" cm="1">
        <f t="array" ref="F55">IF($M55="","",INDEX(Inventory!$O$7:$O$1000,$M55-6))</f>
        <v/>
      </c>
      <c r="G55" s="3" t="str" cm="1">
        <f t="array" ref="G55">IF($M55="","",INDEX(Inventory!$P$7:$P$1000,$M55-6))</f>
        <v/>
      </c>
      <c r="H55" s="6" t="str" cm="1">
        <f t="array" ref="H55">IF($M55="","",INDEX(Inventory!$S$7:$S$1000,$M55-6))</f>
        <v/>
      </c>
      <c r="I55" s="14" t="str" cm="1">
        <f t="array" ref="I55">IF($M55="","",INDEX(Inventory!$F$7:$F$1000,$M55-6))</f>
        <v/>
      </c>
      <c r="J55" s="7" t="str" cm="1">
        <f t="array" ref="J55">IF($M55="","",INDEX(Inventory!$T$7:$T$1000,$M55-6))</f>
        <v/>
      </c>
      <c r="K55" s="3" t="str" cm="1">
        <f t="array" ref="K55">IF($M55="","",INDEX(Inventory!$G$7:$G$1000,$M55-6))</f>
        <v/>
      </c>
      <c r="L55" s="3" t="str" cm="1">
        <f t="array" ref="L55">IF($M55="","",INDEX(Inventory!$C$7:$C$1000,$M55-6))</f>
        <v/>
      </c>
      <c r="M55" t="str" cm="1">
        <f t="array" ref="M55">IFERROR(_xlfn.AGGREGATE(15,6,ROW(Inventory!$A$7:$A$1000)/(Inventory!$S$7:$S$1000&gt;0),ROWS($M$6:M55)),"")</f>
        <v/>
      </c>
    </row>
    <row r="56" spans="1:13" x14ac:dyDescent="0.3">
      <c r="A56" s="19" t="str" cm="1">
        <f t="array" ref="A56">IF($M56="","",INDEX(Inventory!$A$7:$A$1000,$M56-6))</f>
        <v/>
      </c>
      <c r="B56" s="3" t="str" cm="1">
        <f t="array" ref="B56">IF($M56="","",INDEX(Inventory!$B$7:$B$1000,$M56-6))</f>
        <v/>
      </c>
      <c r="C56" s="3" t="str" cm="1">
        <f t="array" ref="C56">IF($M56="","",INDEX(Inventory!$D$7:$D$1000,$M56-6))</f>
        <v/>
      </c>
      <c r="D56" s="3" t="str" cm="1">
        <f t="array" ref="D56">IF($M56="","",INDEX(Inventory!$L$7:$L$1000,$M56-6))</f>
        <v/>
      </c>
      <c r="E56" s="3" t="str" cm="1">
        <f t="array" ref="E56">IF($M56="","",INDEX(Inventory!$M$7:$M$1000,$M56-6))</f>
        <v/>
      </c>
      <c r="F56" s="3" t="str" cm="1">
        <f t="array" ref="F56">IF($M56="","",INDEX(Inventory!$O$7:$O$1000,$M56-6))</f>
        <v/>
      </c>
      <c r="G56" s="3" t="str" cm="1">
        <f t="array" ref="G56">IF($M56="","",INDEX(Inventory!$P$7:$P$1000,$M56-6))</f>
        <v/>
      </c>
      <c r="H56" s="6" t="str" cm="1">
        <f t="array" ref="H56">IF($M56="","",INDEX(Inventory!$S$7:$S$1000,$M56-6))</f>
        <v/>
      </c>
      <c r="I56" s="14" t="str" cm="1">
        <f t="array" ref="I56">IF($M56="","",INDEX(Inventory!$F$7:$F$1000,$M56-6))</f>
        <v/>
      </c>
      <c r="J56" s="7" t="str" cm="1">
        <f t="array" ref="J56">IF($M56="","",INDEX(Inventory!$T$7:$T$1000,$M56-6))</f>
        <v/>
      </c>
      <c r="K56" s="3" t="str" cm="1">
        <f t="array" ref="K56">IF($M56="","",INDEX(Inventory!$G$7:$G$1000,$M56-6))</f>
        <v/>
      </c>
      <c r="L56" s="3" t="str" cm="1">
        <f t="array" ref="L56">IF($M56="","",INDEX(Inventory!$C$7:$C$1000,$M56-6))</f>
        <v/>
      </c>
      <c r="M56" t="str" cm="1">
        <f t="array" ref="M56">IFERROR(_xlfn.AGGREGATE(15,6,ROW(Inventory!$A$7:$A$1000)/(Inventory!$S$7:$S$1000&gt;0),ROWS($M$6:M56)),"")</f>
        <v/>
      </c>
    </row>
    <row r="57" spans="1:13" x14ac:dyDescent="0.3">
      <c r="A57" s="19" t="str" cm="1">
        <f t="array" ref="A57">IF($M57="","",INDEX(Inventory!$A$7:$A$1000,$M57-6))</f>
        <v/>
      </c>
      <c r="B57" s="3" t="str" cm="1">
        <f t="array" ref="B57">IF($M57="","",INDEX(Inventory!$B$7:$B$1000,$M57-6))</f>
        <v/>
      </c>
      <c r="C57" s="3" t="str" cm="1">
        <f t="array" ref="C57">IF($M57="","",INDEX(Inventory!$D$7:$D$1000,$M57-6))</f>
        <v/>
      </c>
      <c r="D57" s="3" t="str" cm="1">
        <f t="array" ref="D57">IF($M57="","",INDEX(Inventory!$L$7:$L$1000,$M57-6))</f>
        <v/>
      </c>
      <c r="E57" s="3" t="str" cm="1">
        <f t="array" ref="E57">IF($M57="","",INDEX(Inventory!$M$7:$M$1000,$M57-6))</f>
        <v/>
      </c>
      <c r="F57" s="3" t="str" cm="1">
        <f t="array" ref="F57">IF($M57="","",INDEX(Inventory!$O$7:$O$1000,$M57-6))</f>
        <v/>
      </c>
      <c r="G57" s="3" t="str" cm="1">
        <f t="array" ref="G57">IF($M57="","",INDEX(Inventory!$P$7:$P$1000,$M57-6))</f>
        <v/>
      </c>
      <c r="H57" s="6" t="str" cm="1">
        <f t="array" ref="H57">IF($M57="","",INDEX(Inventory!$S$7:$S$1000,$M57-6))</f>
        <v/>
      </c>
      <c r="I57" s="14" t="str" cm="1">
        <f t="array" ref="I57">IF($M57="","",INDEX(Inventory!$F$7:$F$1000,$M57-6))</f>
        <v/>
      </c>
      <c r="J57" s="7" t="str" cm="1">
        <f t="array" ref="J57">IF($M57="","",INDEX(Inventory!$T$7:$T$1000,$M57-6))</f>
        <v/>
      </c>
      <c r="K57" s="3" t="str" cm="1">
        <f t="array" ref="K57">IF($M57="","",INDEX(Inventory!$G$7:$G$1000,$M57-6))</f>
        <v/>
      </c>
      <c r="L57" s="3" t="str" cm="1">
        <f t="array" ref="L57">IF($M57="","",INDEX(Inventory!$C$7:$C$1000,$M57-6))</f>
        <v/>
      </c>
      <c r="M57" t="str" cm="1">
        <f t="array" ref="M57">IFERROR(_xlfn.AGGREGATE(15,6,ROW(Inventory!$A$7:$A$1000)/(Inventory!$S$7:$S$1000&gt;0),ROWS($M$6:M57)),"")</f>
        <v/>
      </c>
    </row>
    <row r="58" spans="1:13" x14ac:dyDescent="0.3">
      <c r="A58" s="19" t="str" cm="1">
        <f t="array" ref="A58">IF($M58="","",INDEX(Inventory!$A$7:$A$1000,$M58-6))</f>
        <v/>
      </c>
      <c r="B58" s="3" t="str" cm="1">
        <f t="array" ref="B58">IF($M58="","",INDEX(Inventory!$B$7:$B$1000,$M58-6))</f>
        <v/>
      </c>
      <c r="C58" s="3" t="str" cm="1">
        <f t="array" ref="C58">IF($M58="","",INDEX(Inventory!$D$7:$D$1000,$M58-6))</f>
        <v/>
      </c>
      <c r="D58" s="3" t="str" cm="1">
        <f t="array" ref="D58">IF($M58="","",INDEX(Inventory!$L$7:$L$1000,$M58-6))</f>
        <v/>
      </c>
      <c r="E58" s="3" t="str" cm="1">
        <f t="array" ref="E58">IF($M58="","",INDEX(Inventory!$M$7:$M$1000,$M58-6))</f>
        <v/>
      </c>
      <c r="F58" s="3" t="str" cm="1">
        <f t="array" ref="F58">IF($M58="","",INDEX(Inventory!$O$7:$O$1000,$M58-6))</f>
        <v/>
      </c>
      <c r="G58" s="3" t="str" cm="1">
        <f t="array" ref="G58">IF($M58="","",INDEX(Inventory!$P$7:$P$1000,$M58-6))</f>
        <v/>
      </c>
      <c r="H58" s="6" t="str" cm="1">
        <f t="array" ref="H58">IF($M58="","",INDEX(Inventory!$S$7:$S$1000,$M58-6))</f>
        <v/>
      </c>
      <c r="I58" s="14" t="str" cm="1">
        <f t="array" ref="I58">IF($M58="","",INDEX(Inventory!$F$7:$F$1000,$M58-6))</f>
        <v/>
      </c>
      <c r="J58" s="7" t="str" cm="1">
        <f t="array" ref="J58">IF($M58="","",INDEX(Inventory!$T$7:$T$1000,$M58-6))</f>
        <v/>
      </c>
      <c r="K58" s="3" t="str" cm="1">
        <f t="array" ref="K58">IF($M58="","",INDEX(Inventory!$G$7:$G$1000,$M58-6))</f>
        <v/>
      </c>
      <c r="L58" s="3" t="str" cm="1">
        <f t="array" ref="L58">IF($M58="","",INDEX(Inventory!$C$7:$C$1000,$M58-6))</f>
        <v/>
      </c>
      <c r="M58" t="str" cm="1">
        <f t="array" ref="M58">IFERROR(_xlfn.AGGREGATE(15,6,ROW(Inventory!$A$7:$A$1000)/(Inventory!$S$7:$S$1000&gt;0),ROWS($M$6:M58)),"")</f>
        <v/>
      </c>
    </row>
    <row r="59" spans="1:13" x14ac:dyDescent="0.3">
      <c r="A59" s="19" t="str" cm="1">
        <f t="array" ref="A59">IF($M59="","",INDEX(Inventory!$A$7:$A$1000,$M59-6))</f>
        <v/>
      </c>
      <c r="B59" s="3" t="str" cm="1">
        <f t="array" ref="B59">IF($M59="","",INDEX(Inventory!$B$7:$B$1000,$M59-6))</f>
        <v/>
      </c>
      <c r="C59" s="3" t="str" cm="1">
        <f t="array" ref="C59">IF($M59="","",INDEX(Inventory!$D$7:$D$1000,$M59-6))</f>
        <v/>
      </c>
      <c r="D59" s="3" t="str" cm="1">
        <f t="array" ref="D59">IF($M59="","",INDEX(Inventory!$L$7:$L$1000,$M59-6))</f>
        <v/>
      </c>
      <c r="E59" s="3" t="str" cm="1">
        <f t="array" ref="E59">IF($M59="","",INDEX(Inventory!$M$7:$M$1000,$M59-6))</f>
        <v/>
      </c>
      <c r="F59" s="3" t="str" cm="1">
        <f t="array" ref="F59">IF($M59="","",INDEX(Inventory!$O$7:$O$1000,$M59-6))</f>
        <v/>
      </c>
      <c r="G59" s="3" t="str" cm="1">
        <f t="array" ref="G59">IF($M59="","",INDEX(Inventory!$P$7:$P$1000,$M59-6))</f>
        <v/>
      </c>
      <c r="H59" s="6" t="str" cm="1">
        <f t="array" ref="H59">IF($M59="","",INDEX(Inventory!$S$7:$S$1000,$M59-6))</f>
        <v/>
      </c>
      <c r="I59" s="14" t="str" cm="1">
        <f t="array" ref="I59">IF($M59="","",INDEX(Inventory!$F$7:$F$1000,$M59-6))</f>
        <v/>
      </c>
      <c r="J59" s="7" t="str" cm="1">
        <f t="array" ref="J59">IF($M59="","",INDEX(Inventory!$T$7:$T$1000,$M59-6))</f>
        <v/>
      </c>
      <c r="K59" s="3" t="str" cm="1">
        <f t="array" ref="K59">IF($M59="","",INDEX(Inventory!$G$7:$G$1000,$M59-6))</f>
        <v/>
      </c>
      <c r="L59" s="3" t="str" cm="1">
        <f t="array" ref="L59">IF($M59="","",INDEX(Inventory!$C$7:$C$1000,$M59-6))</f>
        <v/>
      </c>
      <c r="M59" t="str" cm="1">
        <f t="array" ref="M59">IFERROR(_xlfn.AGGREGATE(15,6,ROW(Inventory!$A$7:$A$1000)/(Inventory!$S$7:$S$1000&gt;0),ROWS($M$6:M59)),"")</f>
        <v/>
      </c>
    </row>
    <row r="60" spans="1:13" x14ac:dyDescent="0.3">
      <c r="A60" s="19" t="str" cm="1">
        <f t="array" ref="A60">IF($M60="","",INDEX(Inventory!$A$7:$A$1000,$M60-6))</f>
        <v/>
      </c>
      <c r="B60" s="3" t="str" cm="1">
        <f t="array" ref="B60">IF($M60="","",INDEX(Inventory!$B$7:$B$1000,$M60-6))</f>
        <v/>
      </c>
      <c r="C60" s="3" t="str" cm="1">
        <f t="array" ref="C60">IF($M60="","",INDEX(Inventory!$D$7:$D$1000,$M60-6))</f>
        <v/>
      </c>
      <c r="D60" s="3" t="str" cm="1">
        <f t="array" ref="D60">IF($M60="","",INDEX(Inventory!$L$7:$L$1000,$M60-6))</f>
        <v/>
      </c>
      <c r="E60" s="3" t="str" cm="1">
        <f t="array" ref="E60">IF($M60="","",INDEX(Inventory!$M$7:$M$1000,$M60-6))</f>
        <v/>
      </c>
      <c r="F60" s="3" t="str" cm="1">
        <f t="array" ref="F60">IF($M60="","",INDEX(Inventory!$O$7:$O$1000,$M60-6))</f>
        <v/>
      </c>
      <c r="G60" s="3" t="str" cm="1">
        <f t="array" ref="G60">IF($M60="","",INDEX(Inventory!$P$7:$P$1000,$M60-6))</f>
        <v/>
      </c>
      <c r="H60" s="6" t="str" cm="1">
        <f t="array" ref="H60">IF($M60="","",INDEX(Inventory!$S$7:$S$1000,$M60-6))</f>
        <v/>
      </c>
      <c r="I60" s="14" t="str" cm="1">
        <f t="array" ref="I60">IF($M60="","",INDEX(Inventory!$F$7:$F$1000,$M60-6))</f>
        <v/>
      </c>
      <c r="J60" s="7" t="str" cm="1">
        <f t="array" ref="J60">IF($M60="","",INDEX(Inventory!$T$7:$T$1000,$M60-6))</f>
        <v/>
      </c>
      <c r="K60" s="3" t="str" cm="1">
        <f t="array" ref="K60">IF($M60="","",INDEX(Inventory!$G$7:$G$1000,$M60-6))</f>
        <v/>
      </c>
      <c r="L60" s="3" t="str" cm="1">
        <f t="array" ref="L60">IF($M60="","",INDEX(Inventory!$C$7:$C$1000,$M60-6))</f>
        <v/>
      </c>
      <c r="M60" t="str" cm="1">
        <f t="array" ref="M60">IFERROR(_xlfn.AGGREGATE(15,6,ROW(Inventory!$A$7:$A$1000)/(Inventory!$S$7:$S$1000&gt;0),ROWS($M$6:M60)),"")</f>
        <v/>
      </c>
    </row>
    <row r="61" spans="1:13" x14ac:dyDescent="0.3">
      <c r="A61" s="19" t="str" cm="1">
        <f t="array" ref="A61">IF($M61="","",INDEX(Inventory!$A$7:$A$1000,$M61-6))</f>
        <v/>
      </c>
      <c r="B61" s="3" t="str" cm="1">
        <f t="array" ref="B61">IF($M61="","",INDEX(Inventory!$B$7:$B$1000,$M61-6))</f>
        <v/>
      </c>
      <c r="C61" s="3" t="str" cm="1">
        <f t="array" ref="C61">IF($M61="","",INDEX(Inventory!$D$7:$D$1000,$M61-6))</f>
        <v/>
      </c>
      <c r="D61" s="3" t="str" cm="1">
        <f t="array" ref="D61">IF($M61="","",INDEX(Inventory!$L$7:$L$1000,$M61-6))</f>
        <v/>
      </c>
      <c r="E61" s="3" t="str" cm="1">
        <f t="array" ref="E61">IF($M61="","",INDEX(Inventory!$M$7:$M$1000,$M61-6))</f>
        <v/>
      </c>
      <c r="F61" s="3" t="str" cm="1">
        <f t="array" ref="F61">IF($M61="","",INDEX(Inventory!$O$7:$O$1000,$M61-6))</f>
        <v/>
      </c>
      <c r="G61" s="3" t="str" cm="1">
        <f t="array" ref="G61">IF($M61="","",INDEX(Inventory!$P$7:$P$1000,$M61-6))</f>
        <v/>
      </c>
      <c r="H61" s="6" t="str" cm="1">
        <f t="array" ref="H61">IF($M61="","",INDEX(Inventory!$S$7:$S$1000,$M61-6))</f>
        <v/>
      </c>
      <c r="I61" s="14" t="str" cm="1">
        <f t="array" ref="I61">IF($M61="","",INDEX(Inventory!$F$7:$F$1000,$M61-6))</f>
        <v/>
      </c>
      <c r="J61" s="7" t="str" cm="1">
        <f t="array" ref="J61">IF($M61="","",INDEX(Inventory!$T$7:$T$1000,$M61-6))</f>
        <v/>
      </c>
      <c r="K61" s="3" t="str" cm="1">
        <f t="array" ref="K61">IF($M61="","",INDEX(Inventory!$G$7:$G$1000,$M61-6))</f>
        <v/>
      </c>
      <c r="L61" s="3" t="str" cm="1">
        <f t="array" ref="L61">IF($M61="","",INDEX(Inventory!$C$7:$C$1000,$M61-6))</f>
        <v/>
      </c>
      <c r="M61" t="str" cm="1">
        <f t="array" ref="M61">IFERROR(_xlfn.AGGREGATE(15,6,ROW(Inventory!$A$7:$A$1000)/(Inventory!$S$7:$S$1000&gt;0),ROWS($M$6:M61)),"")</f>
        <v/>
      </c>
    </row>
    <row r="62" spans="1:13" x14ac:dyDescent="0.3">
      <c r="A62" s="19" t="str" cm="1">
        <f t="array" ref="A62">IF($M62="","",INDEX(Inventory!$A$7:$A$1000,$M62-6))</f>
        <v/>
      </c>
      <c r="B62" s="3" t="str" cm="1">
        <f t="array" ref="B62">IF($M62="","",INDEX(Inventory!$B$7:$B$1000,$M62-6))</f>
        <v/>
      </c>
      <c r="C62" s="3" t="str" cm="1">
        <f t="array" ref="C62">IF($M62="","",INDEX(Inventory!$D$7:$D$1000,$M62-6))</f>
        <v/>
      </c>
      <c r="D62" s="3" t="str" cm="1">
        <f t="array" ref="D62">IF($M62="","",INDEX(Inventory!$L$7:$L$1000,$M62-6))</f>
        <v/>
      </c>
      <c r="E62" s="3" t="str" cm="1">
        <f t="array" ref="E62">IF($M62="","",INDEX(Inventory!$M$7:$M$1000,$M62-6))</f>
        <v/>
      </c>
      <c r="F62" s="3" t="str" cm="1">
        <f t="array" ref="F62">IF($M62="","",INDEX(Inventory!$O$7:$O$1000,$M62-6))</f>
        <v/>
      </c>
      <c r="G62" s="3" t="str" cm="1">
        <f t="array" ref="G62">IF($M62="","",INDEX(Inventory!$P$7:$P$1000,$M62-6))</f>
        <v/>
      </c>
      <c r="H62" s="6" t="str" cm="1">
        <f t="array" ref="H62">IF($M62="","",INDEX(Inventory!$S$7:$S$1000,$M62-6))</f>
        <v/>
      </c>
      <c r="I62" s="14" t="str" cm="1">
        <f t="array" ref="I62">IF($M62="","",INDEX(Inventory!$F$7:$F$1000,$M62-6))</f>
        <v/>
      </c>
      <c r="J62" s="7" t="str" cm="1">
        <f t="array" ref="J62">IF($M62="","",INDEX(Inventory!$T$7:$T$1000,$M62-6))</f>
        <v/>
      </c>
      <c r="K62" s="3" t="str" cm="1">
        <f t="array" ref="K62">IF($M62="","",INDEX(Inventory!$G$7:$G$1000,$M62-6))</f>
        <v/>
      </c>
      <c r="L62" s="3" t="str" cm="1">
        <f t="array" ref="L62">IF($M62="","",INDEX(Inventory!$C$7:$C$1000,$M62-6))</f>
        <v/>
      </c>
      <c r="M62" t="str" cm="1">
        <f t="array" ref="M62">IFERROR(_xlfn.AGGREGATE(15,6,ROW(Inventory!$A$7:$A$1000)/(Inventory!$S$7:$S$1000&gt;0),ROWS($M$6:M62)),"")</f>
        <v/>
      </c>
    </row>
    <row r="63" spans="1:13" x14ac:dyDescent="0.3">
      <c r="A63" s="19" t="str" cm="1">
        <f t="array" ref="A63">IF($M63="","",INDEX(Inventory!$A$7:$A$1000,$M63-6))</f>
        <v/>
      </c>
      <c r="B63" s="3" t="str" cm="1">
        <f t="array" ref="B63">IF($M63="","",INDEX(Inventory!$B$7:$B$1000,$M63-6))</f>
        <v/>
      </c>
      <c r="C63" s="3" t="str" cm="1">
        <f t="array" ref="C63">IF($M63="","",INDEX(Inventory!$D$7:$D$1000,$M63-6))</f>
        <v/>
      </c>
      <c r="D63" s="3" t="str" cm="1">
        <f t="array" ref="D63">IF($M63="","",INDEX(Inventory!$L$7:$L$1000,$M63-6))</f>
        <v/>
      </c>
      <c r="E63" s="3" t="str" cm="1">
        <f t="array" ref="E63">IF($M63="","",INDEX(Inventory!$M$7:$M$1000,$M63-6))</f>
        <v/>
      </c>
      <c r="F63" s="3" t="str" cm="1">
        <f t="array" ref="F63">IF($M63="","",INDEX(Inventory!$O$7:$O$1000,$M63-6))</f>
        <v/>
      </c>
      <c r="G63" s="3" t="str" cm="1">
        <f t="array" ref="G63">IF($M63="","",INDEX(Inventory!$P$7:$P$1000,$M63-6))</f>
        <v/>
      </c>
      <c r="H63" s="6" t="str" cm="1">
        <f t="array" ref="H63">IF($M63="","",INDEX(Inventory!$S$7:$S$1000,$M63-6))</f>
        <v/>
      </c>
      <c r="I63" s="14" t="str" cm="1">
        <f t="array" ref="I63">IF($M63="","",INDEX(Inventory!$F$7:$F$1000,$M63-6))</f>
        <v/>
      </c>
      <c r="J63" s="7" t="str" cm="1">
        <f t="array" ref="J63">IF($M63="","",INDEX(Inventory!$T$7:$T$1000,$M63-6))</f>
        <v/>
      </c>
      <c r="K63" s="3" t="str" cm="1">
        <f t="array" ref="K63">IF($M63="","",INDEX(Inventory!$G$7:$G$1000,$M63-6))</f>
        <v/>
      </c>
      <c r="L63" s="3" t="str" cm="1">
        <f t="array" ref="L63">IF($M63="","",INDEX(Inventory!$C$7:$C$1000,$M63-6))</f>
        <v/>
      </c>
      <c r="M63" t="str" cm="1">
        <f t="array" ref="M63">IFERROR(_xlfn.AGGREGATE(15,6,ROW(Inventory!$A$7:$A$1000)/(Inventory!$S$7:$S$1000&gt;0),ROWS($M$6:M63)),"")</f>
        <v/>
      </c>
    </row>
    <row r="64" spans="1:13" x14ac:dyDescent="0.3">
      <c r="A64" s="19" t="str" cm="1">
        <f t="array" ref="A64">IF($M64="","",INDEX(Inventory!$A$7:$A$1000,$M64-6))</f>
        <v/>
      </c>
      <c r="B64" s="3" t="str" cm="1">
        <f t="array" ref="B64">IF($M64="","",INDEX(Inventory!$B$7:$B$1000,$M64-6))</f>
        <v/>
      </c>
      <c r="C64" s="3" t="str" cm="1">
        <f t="array" ref="C64">IF($M64="","",INDEX(Inventory!$D$7:$D$1000,$M64-6))</f>
        <v/>
      </c>
      <c r="D64" s="3" t="str" cm="1">
        <f t="array" ref="D64">IF($M64="","",INDEX(Inventory!$L$7:$L$1000,$M64-6))</f>
        <v/>
      </c>
      <c r="E64" s="3" t="str" cm="1">
        <f t="array" ref="E64">IF($M64="","",INDEX(Inventory!$M$7:$M$1000,$M64-6))</f>
        <v/>
      </c>
      <c r="F64" s="3" t="str" cm="1">
        <f t="array" ref="F64">IF($M64="","",INDEX(Inventory!$O$7:$O$1000,$M64-6))</f>
        <v/>
      </c>
      <c r="G64" s="3" t="str" cm="1">
        <f t="array" ref="G64">IF($M64="","",INDEX(Inventory!$P$7:$P$1000,$M64-6))</f>
        <v/>
      </c>
      <c r="H64" s="6" t="str" cm="1">
        <f t="array" ref="H64">IF($M64="","",INDEX(Inventory!$S$7:$S$1000,$M64-6))</f>
        <v/>
      </c>
      <c r="I64" s="14" t="str" cm="1">
        <f t="array" ref="I64">IF($M64="","",INDEX(Inventory!$F$7:$F$1000,$M64-6))</f>
        <v/>
      </c>
      <c r="J64" s="7" t="str" cm="1">
        <f t="array" ref="J64">IF($M64="","",INDEX(Inventory!$T$7:$T$1000,$M64-6))</f>
        <v/>
      </c>
      <c r="K64" s="3" t="str" cm="1">
        <f t="array" ref="K64">IF($M64="","",INDEX(Inventory!$G$7:$G$1000,$M64-6))</f>
        <v/>
      </c>
      <c r="L64" s="3" t="str" cm="1">
        <f t="array" ref="L64">IF($M64="","",INDEX(Inventory!$C$7:$C$1000,$M64-6))</f>
        <v/>
      </c>
      <c r="M64" t="str" cm="1">
        <f t="array" ref="M64">IFERROR(_xlfn.AGGREGATE(15,6,ROW(Inventory!$A$7:$A$1000)/(Inventory!$S$7:$S$1000&gt;0),ROWS($M$6:M64)),"")</f>
        <v/>
      </c>
    </row>
    <row r="65" spans="1:13" x14ac:dyDescent="0.3">
      <c r="A65" s="19" t="str" cm="1">
        <f t="array" ref="A65">IF($M65="","",INDEX(Inventory!$A$7:$A$1000,$M65-6))</f>
        <v/>
      </c>
      <c r="B65" s="3" t="str" cm="1">
        <f t="array" ref="B65">IF($M65="","",INDEX(Inventory!$B$7:$B$1000,$M65-6))</f>
        <v/>
      </c>
      <c r="C65" s="3" t="str" cm="1">
        <f t="array" ref="C65">IF($M65="","",INDEX(Inventory!$D$7:$D$1000,$M65-6))</f>
        <v/>
      </c>
      <c r="D65" s="3" t="str" cm="1">
        <f t="array" ref="D65">IF($M65="","",INDEX(Inventory!$L$7:$L$1000,$M65-6))</f>
        <v/>
      </c>
      <c r="E65" s="3" t="str" cm="1">
        <f t="array" ref="E65">IF($M65="","",INDEX(Inventory!$M$7:$M$1000,$M65-6))</f>
        <v/>
      </c>
      <c r="F65" s="3" t="str" cm="1">
        <f t="array" ref="F65">IF($M65="","",INDEX(Inventory!$O$7:$O$1000,$M65-6))</f>
        <v/>
      </c>
      <c r="G65" s="3" t="str" cm="1">
        <f t="array" ref="G65">IF($M65="","",INDEX(Inventory!$P$7:$P$1000,$M65-6))</f>
        <v/>
      </c>
      <c r="H65" s="6" t="str" cm="1">
        <f t="array" ref="H65">IF($M65="","",INDEX(Inventory!$S$7:$S$1000,$M65-6))</f>
        <v/>
      </c>
      <c r="I65" s="14" t="str" cm="1">
        <f t="array" ref="I65">IF($M65="","",INDEX(Inventory!$F$7:$F$1000,$M65-6))</f>
        <v/>
      </c>
      <c r="J65" s="7" t="str" cm="1">
        <f t="array" ref="J65">IF($M65="","",INDEX(Inventory!$T$7:$T$1000,$M65-6))</f>
        <v/>
      </c>
      <c r="K65" s="3" t="str" cm="1">
        <f t="array" ref="K65">IF($M65="","",INDEX(Inventory!$G$7:$G$1000,$M65-6))</f>
        <v/>
      </c>
      <c r="L65" s="3" t="str" cm="1">
        <f t="array" ref="L65">IF($M65="","",INDEX(Inventory!$C$7:$C$1000,$M65-6))</f>
        <v/>
      </c>
      <c r="M65" t="str" cm="1">
        <f t="array" ref="M65">IFERROR(_xlfn.AGGREGATE(15,6,ROW(Inventory!$A$7:$A$1000)/(Inventory!$S$7:$S$1000&gt;0),ROWS($M$6:M65)),"")</f>
        <v/>
      </c>
    </row>
    <row r="66" spans="1:13" x14ac:dyDescent="0.3">
      <c r="A66" s="19" t="str" cm="1">
        <f t="array" ref="A66">IF($M66="","",INDEX(Inventory!$A$7:$A$1000,$M66-6))</f>
        <v/>
      </c>
      <c r="B66" s="3" t="str" cm="1">
        <f t="array" ref="B66">IF($M66="","",INDEX(Inventory!$B$7:$B$1000,$M66-6))</f>
        <v/>
      </c>
      <c r="C66" s="3" t="str" cm="1">
        <f t="array" ref="C66">IF($M66="","",INDEX(Inventory!$D$7:$D$1000,$M66-6))</f>
        <v/>
      </c>
      <c r="D66" s="3" t="str" cm="1">
        <f t="array" ref="D66">IF($M66="","",INDEX(Inventory!$L$7:$L$1000,$M66-6))</f>
        <v/>
      </c>
      <c r="E66" s="3" t="str" cm="1">
        <f t="array" ref="E66">IF($M66="","",INDEX(Inventory!$M$7:$M$1000,$M66-6))</f>
        <v/>
      </c>
      <c r="F66" s="3" t="str" cm="1">
        <f t="array" ref="F66">IF($M66="","",INDEX(Inventory!$O$7:$O$1000,$M66-6))</f>
        <v/>
      </c>
      <c r="G66" s="3" t="str" cm="1">
        <f t="array" ref="G66">IF($M66="","",INDEX(Inventory!$P$7:$P$1000,$M66-6))</f>
        <v/>
      </c>
      <c r="H66" s="6" t="str" cm="1">
        <f t="array" ref="H66">IF($M66="","",INDEX(Inventory!$S$7:$S$1000,$M66-6))</f>
        <v/>
      </c>
      <c r="I66" s="14" t="str" cm="1">
        <f t="array" ref="I66">IF($M66="","",INDEX(Inventory!$F$7:$F$1000,$M66-6))</f>
        <v/>
      </c>
      <c r="J66" s="7" t="str" cm="1">
        <f t="array" ref="J66">IF($M66="","",INDEX(Inventory!$T$7:$T$1000,$M66-6))</f>
        <v/>
      </c>
      <c r="K66" s="3" t="str" cm="1">
        <f t="array" ref="K66">IF($M66="","",INDEX(Inventory!$G$7:$G$1000,$M66-6))</f>
        <v/>
      </c>
      <c r="L66" s="3" t="str" cm="1">
        <f t="array" ref="L66">IF($M66="","",INDEX(Inventory!$C$7:$C$1000,$M66-6))</f>
        <v/>
      </c>
      <c r="M66" t="str" cm="1">
        <f t="array" ref="M66">IFERROR(_xlfn.AGGREGATE(15,6,ROW(Inventory!$A$7:$A$1000)/(Inventory!$S$7:$S$1000&gt;0),ROWS($M$6:M66)),"")</f>
        <v/>
      </c>
    </row>
    <row r="67" spans="1:13" x14ac:dyDescent="0.3">
      <c r="A67" s="19" t="str" cm="1">
        <f t="array" ref="A67">IF($M67="","",INDEX(Inventory!$A$7:$A$1000,$M67-6))</f>
        <v/>
      </c>
      <c r="B67" s="3" t="str" cm="1">
        <f t="array" ref="B67">IF($M67="","",INDEX(Inventory!$B$7:$B$1000,$M67-6))</f>
        <v/>
      </c>
      <c r="C67" s="3" t="str" cm="1">
        <f t="array" ref="C67">IF($M67="","",INDEX(Inventory!$D$7:$D$1000,$M67-6))</f>
        <v/>
      </c>
      <c r="D67" s="3" t="str" cm="1">
        <f t="array" ref="D67">IF($M67="","",INDEX(Inventory!$L$7:$L$1000,$M67-6))</f>
        <v/>
      </c>
      <c r="E67" s="3" t="str" cm="1">
        <f t="array" ref="E67">IF($M67="","",INDEX(Inventory!$M$7:$M$1000,$M67-6))</f>
        <v/>
      </c>
      <c r="F67" s="3" t="str" cm="1">
        <f t="array" ref="F67">IF($M67="","",INDEX(Inventory!$O$7:$O$1000,$M67-6))</f>
        <v/>
      </c>
      <c r="G67" s="3" t="str" cm="1">
        <f t="array" ref="G67">IF($M67="","",INDEX(Inventory!$P$7:$P$1000,$M67-6))</f>
        <v/>
      </c>
      <c r="H67" s="6" t="str" cm="1">
        <f t="array" ref="H67">IF($M67="","",INDEX(Inventory!$S$7:$S$1000,$M67-6))</f>
        <v/>
      </c>
      <c r="I67" s="14" t="str" cm="1">
        <f t="array" ref="I67">IF($M67="","",INDEX(Inventory!$F$7:$F$1000,$M67-6))</f>
        <v/>
      </c>
      <c r="J67" s="7" t="str" cm="1">
        <f t="array" ref="J67">IF($M67="","",INDEX(Inventory!$T$7:$T$1000,$M67-6))</f>
        <v/>
      </c>
      <c r="K67" s="3" t="str" cm="1">
        <f t="array" ref="K67">IF($M67="","",INDEX(Inventory!$G$7:$G$1000,$M67-6))</f>
        <v/>
      </c>
      <c r="L67" s="3" t="str" cm="1">
        <f t="array" ref="L67">IF($M67="","",INDEX(Inventory!$C$7:$C$1000,$M67-6))</f>
        <v/>
      </c>
      <c r="M67" t="str" cm="1">
        <f t="array" ref="M67">IFERROR(_xlfn.AGGREGATE(15,6,ROW(Inventory!$A$7:$A$1000)/(Inventory!$S$7:$S$1000&gt;0),ROWS($M$6:M67)),"")</f>
        <v/>
      </c>
    </row>
    <row r="68" spans="1:13" x14ac:dyDescent="0.3">
      <c r="A68" s="19" t="str" cm="1">
        <f t="array" ref="A68">IF($M68="","",INDEX(Inventory!$A$7:$A$1000,$M68-6))</f>
        <v/>
      </c>
      <c r="B68" s="3" t="str" cm="1">
        <f t="array" ref="B68">IF($M68="","",INDEX(Inventory!$B$7:$B$1000,$M68-6))</f>
        <v/>
      </c>
      <c r="C68" s="3" t="str" cm="1">
        <f t="array" ref="C68">IF($M68="","",INDEX(Inventory!$D$7:$D$1000,$M68-6))</f>
        <v/>
      </c>
      <c r="D68" s="3" t="str" cm="1">
        <f t="array" ref="D68">IF($M68="","",INDEX(Inventory!$L$7:$L$1000,$M68-6))</f>
        <v/>
      </c>
      <c r="E68" s="3" t="str" cm="1">
        <f t="array" ref="E68">IF($M68="","",INDEX(Inventory!$M$7:$M$1000,$M68-6))</f>
        <v/>
      </c>
      <c r="F68" s="3" t="str" cm="1">
        <f t="array" ref="F68">IF($M68="","",INDEX(Inventory!$O$7:$O$1000,$M68-6))</f>
        <v/>
      </c>
      <c r="G68" s="3" t="str" cm="1">
        <f t="array" ref="G68">IF($M68="","",INDEX(Inventory!$P$7:$P$1000,$M68-6))</f>
        <v/>
      </c>
      <c r="H68" s="6" t="str" cm="1">
        <f t="array" ref="H68">IF($M68="","",INDEX(Inventory!$S$7:$S$1000,$M68-6))</f>
        <v/>
      </c>
      <c r="I68" s="14" t="str" cm="1">
        <f t="array" ref="I68">IF($M68="","",INDEX(Inventory!$F$7:$F$1000,$M68-6))</f>
        <v/>
      </c>
      <c r="J68" s="7" t="str" cm="1">
        <f t="array" ref="J68">IF($M68="","",INDEX(Inventory!$T$7:$T$1000,$M68-6))</f>
        <v/>
      </c>
      <c r="K68" s="3" t="str" cm="1">
        <f t="array" ref="K68">IF($M68="","",INDEX(Inventory!$G$7:$G$1000,$M68-6))</f>
        <v/>
      </c>
      <c r="L68" s="3" t="str" cm="1">
        <f t="array" ref="L68">IF($M68="","",INDEX(Inventory!$C$7:$C$1000,$M68-6))</f>
        <v/>
      </c>
      <c r="M68" t="str" cm="1">
        <f t="array" ref="M68">IFERROR(_xlfn.AGGREGATE(15,6,ROW(Inventory!$A$7:$A$1000)/(Inventory!$S$7:$S$1000&gt;0),ROWS($M$6:M68)),"")</f>
        <v/>
      </c>
    </row>
    <row r="69" spans="1:13" x14ac:dyDescent="0.3">
      <c r="A69" s="19" t="str" cm="1">
        <f t="array" ref="A69">IF($M69="","",INDEX(Inventory!$A$7:$A$1000,$M69-6))</f>
        <v/>
      </c>
      <c r="B69" s="3" t="str" cm="1">
        <f t="array" ref="B69">IF($M69="","",INDEX(Inventory!$B$7:$B$1000,$M69-6))</f>
        <v/>
      </c>
      <c r="C69" s="3" t="str" cm="1">
        <f t="array" ref="C69">IF($M69="","",INDEX(Inventory!$D$7:$D$1000,$M69-6))</f>
        <v/>
      </c>
      <c r="D69" s="3" t="str" cm="1">
        <f t="array" ref="D69">IF($M69="","",INDEX(Inventory!$L$7:$L$1000,$M69-6))</f>
        <v/>
      </c>
      <c r="E69" s="3" t="str" cm="1">
        <f t="array" ref="E69">IF($M69="","",INDEX(Inventory!$M$7:$M$1000,$M69-6))</f>
        <v/>
      </c>
      <c r="F69" s="3" t="str" cm="1">
        <f t="array" ref="F69">IF($M69="","",INDEX(Inventory!$O$7:$O$1000,$M69-6))</f>
        <v/>
      </c>
      <c r="G69" s="3" t="str" cm="1">
        <f t="array" ref="G69">IF($M69="","",INDEX(Inventory!$P$7:$P$1000,$M69-6))</f>
        <v/>
      </c>
      <c r="H69" s="6" t="str" cm="1">
        <f t="array" ref="H69">IF($M69="","",INDEX(Inventory!$S$7:$S$1000,$M69-6))</f>
        <v/>
      </c>
      <c r="I69" s="14" t="str" cm="1">
        <f t="array" ref="I69">IF($M69="","",INDEX(Inventory!$F$7:$F$1000,$M69-6))</f>
        <v/>
      </c>
      <c r="J69" s="7" t="str" cm="1">
        <f t="array" ref="J69">IF($M69="","",INDEX(Inventory!$T$7:$T$1000,$M69-6))</f>
        <v/>
      </c>
      <c r="K69" s="3" t="str" cm="1">
        <f t="array" ref="K69">IF($M69="","",INDEX(Inventory!$G$7:$G$1000,$M69-6))</f>
        <v/>
      </c>
      <c r="L69" s="3" t="str" cm="1">
        <f t="array" ref="L69">IF($M69="","",INDEX(Inventory!$C$7:$C$1000,$M69-6))</f>
        <v/>
      </c>
      <c r="M69" t="str" cm="1">
        <f t="array" ref="M69">IFERROR(_xlfn.AGGREGATE(15,6,ROW(Inventory!$A$7:$A$1000)/(Inventory!$S$7:$S$1000&gt;0),ROWS($M$6:M69)),"")</f>
        <v/>
      </c>
    </row>
    <row r="70" spans="1:13" x14ac:dyDescent="0.3">
      <c r="A70" s="19" t="str" cm="1">
        <f t="array" ref="A70">IF($M70="","",INDEX(Inventory!$A$7:$A$1000,$M70-6))</f>
        <v/>
      </c>
      <c r="B70" s="3" t="str" cm="1">
        <f t="array" ref="B70">IF($M70="","",INDEX(Inventory!$B$7:$B$1000,$M70-6))</f>
        <v/>
      </c>
      <c r="C70" s="3" t="str" cm="1">
        <f t="array" ref="C70">IF($M70="","",INDEX(Inventory!$D$7:$D$1000,$M70-6))</f>
        <v/>
      </c>
      <c r="D70" s="3" t="str" cm="1">
        <f t="array" ref="D70">IF($M70="","",INDEX(Inventory!$L$7:$L$1000,$M70-6))</f>
        <v/>
      </c>
      <c r="E70" s="3" t="str" cm="1">
        <f t="array" ref="E70">IF($M70="","",INDEX(Inventory!$M$7:$M$1000,$M70-6))</f>
        <v/>
      </c>
      <c r="F70" s="3" t="str" cm="1">
        <f t="array" ref="F70">IF($M70="","",INDEX(Inventory!$O$7:$O$1000,$M70-6))</f>
        <v/>
      </c>
      <c r="G70" s="3" t="str" cm="1">
        <f t="array" ref="G70">IF($M70="","",INDEX(Inventory!$P$7:$P$1000,$M70-6))</f>
        <v/>
      </c>
      <c r="H70" s="6" t="str" cm="1">
        <f t="array" ref="H70">IF($M70="","",INDEX(Inventory!$S$7:$S$1000,$M70-6))</f>
        <v/>
      </c>
      <c r="I70" s="14" t="str" cm="1">
        <f t="array" ref="I70">IF($M70="","",INDEX(Inventory!$F$7:$F$1000,$M70-6))</f>
        <v/>
      </c>
      <c r="J70" s="7" t="str" cm="1">
        <f t="array" ref="J70">IF($M70="","",INDEX(Inventory!$T$7:$T$1000,$M70-6))</f>
        <v/>
      </c>
      <c r="K70" s="3" t="str" cm="1">
        <f t="array" ref="K70">IF($M70="","",INDEX(Inventory!$G$7:$G$1000,$M70-6))</f>
        <v/>
      </c>
      <c r="L70" s="3" t="str" cm="1">
        <f t="array" ref="L70">IF($M70="","",INDEX(Inventory!$C$7:$C$1000,$M70-6))</f>
        <v/>
      </c>
      <c r="M70" t="str" cm="1">
        <f t="array" ref="M70">IFERROR(_xlfn.AGGREGATE(15,6,ROW(Inventory!$A$7:$A$1000)/(Inventory!$S$7:$S$1000&gt;0),ROWS($M$6:M70)),"")</f>
        <v/>
      </c>
    </row>
    <row r="71" spans="1:13" x14ac:dyDescent="0.3">
      <c r="A71" s="19" t="str" cm="1">
        <f t="array" ref="A71">IF($M71="","",INDEX(Inventory!$A$7:$A$1000,$M71-6))</f>
        <v/>
      </c>
      <c r="B71" s="3" t="str" cm="1">
        <f t="array" ref="B71">IF($M71="","",INDEX(Inventory!$B$7:$B$1000,$M71-6))</f>
        <v/>
      </c>
      <c r="C71" s="3" t="str" cm="1">
        <f t="array" ref="C71">IF($M71="","",INDEX(Inventory!$D$7:$D$1000,$M71-6))</f>
        <v/>
      </c>
      <c r="D71" s="3" t="str" cm="1">
        <f t="array" ref="D71">IF($M71="","",INDEX(Inventory!$L$7:$L$1000,$M71-6))</f>
        <v/>
      </c>
      <c r="E71" s="3" t="str" cm="1">
        <f t="array" ref="E71">IF($M71="","",INDEX(Inventory!$M$7:$M$1000,$M71-6))</f>
        <v/>
      </c>
      <c r="F71" s="3" t="str" cm="1">
        <f t="array" ref="F71">IF($M71="","",INDEX(Inventory!$O$7:$O$1000,$M71-6))</f>
        <v/>
      </c>
      <c r="G71" s="3" t="str" cm="1">
        <f t="array" ref="G71">IF($M71="","",INDEX(Inventory!$P$7:$P$1000,$M71-6))</f>
        <v/>
      </c>
      <c r="H71" s="6" t="str" cm="1">
        <f t="array" ref="H71">IF($M71="","",INDEX(Inventory!$S$7:$S$1000,$M71-6))</f>
        <v/>
      </c>
      <c r="I71" s="14" t="str" cm="1">
        <f t="array" ref="I71">IF($M71="","",INDEX(Inventory!$F$7:$F$1000,$M71-6))</f>
        <v/>
      </c>
      <c r="J71" s="7" t="str" cm="1">
        <f t="array" ref="J71">IF($M71="","",INDEX(Inventory!$T$7:$T$1000,$M71-6))</f>
        <v/>
      </c>
      <c r="K71" s="3" t="str" cm="1">
        <f t="array" ref="K71">IF($M71="","",INDEX(Inventory!$G$7:$G$1000,$M71-6))</f>
        <v/>
      </c>
      <c r="L71" s="3" t="str" cm="1">
        <f t="array" ref="L71">IF($M71="","",INDEX(Inventory!$C$7:$C$1000,$M71-6))</f>
        <v/>
      </c>
      <c r="M71" t="str" cm="1">
        <f t="array" ref="M71">IFERROR(_xlfn.AGGREGATE(15,6,ROW(Inventory!$A$7:$A$1000)/(Inventory!$S$7:$S$1000&gt;0),ROWS($M$6:M71)),"")</f>
        <v/>
      </c>
    </row>
    <row r="72" spans="1:13" x14ac:dyDescent="0.3">
      <c r="A72" s="19" t="str" cm="1">
        <f t="array" ref="A72">IF($M72="","",INDEX(Inventory!$A$7:$A$1000,$M72-6))</f>
        <v/>
      </c>
      <c r="B72" s="3" t="str" cm="1">
        <f t="array" ref="B72">IF($M72="","",INDEX(Inventory!$B$7:$B$1000,$M72-6))</f>
        <v/>
      </c>
      <c r="C72" s="3" t="str" cm="1">
        <f t="array" ref="C72">IF($M72="","",INDEX(Inventory!$D$7:$D$1000,$M72-6))</f>
        <v/>
      </c>
      <c r="D72" s="3" t="str" cm="1">
        <f t="array" ref="D72">IF($M72="","",INDEX(Inventory!$L$7:$L$1000,$M72-6))</f>
        <v/>
      </c>
      <c r="E72" s="3" t="str" cm="1">
        <f t="array" ref="E72">IF($M72="","",INDEX(Inventory!$M$7:$M$1000,$M72-6))</f>
        <v/>
      </c>
      <c r="F72" s="3" t="str" cm="1">
        <f t="array" ref="F72">IF($M72="","",INDEX(Inventory!$O$7:$O$1000,$M72-6))</f>
        <v/>
      </c>
      <c r="G72" s="3" t="str" cm="1">
        <f t="array" ref="G72">IF($M72="","",INDEX(Inventory!$P$7:$P$1000,$M72-6))</f>
        <v/>
      </c>
      <c r="H72" s="6" t="str" cm="1">
        <f t="array" ref="H72">IF($M72="","",INDEX(Inventory!$S$7:$S$1000,$M72-6))</f>
        <v/>
      </c>
      <c r="I72" s="14" t="str" cm="1">
        <f t="array" ref="I72">IF($M72="","",INDEX(Inventory!$F$7:$F$1000,$M72-6))</f>
        <v/>
      </c>
      <c r="J72" s="7" t="str" cm="1">
        <f t="array" ref="J72">IF($M72="","",INDEX(Inventory!$T$7:$T$1000,$M72-6))</f>
        <v/>
      </c>
      <c r="K72" s="3" t="str" cm="1">
        <f t="array" ref="K72">IF($M72="","",INDEX(Inventory!$G$7:$G$1000,$M72-6))</f>
        <v/>
      </c>
      <c r="L72" s="3" t="str" cm="1">
        <f t="array" ref="L72">IF($M72="","",INDEX(Inventory!$C$7:$C$1000,$M72-6))</f>
        <v/>
      </c>
      <c r="M72" t="str" cm="1">
        <f t="array" ref="M72">IFERROR(_xlfn.AGGREGATE(15,6,ROW(Inventory!$A$7:$A$1000)/(Inventory!$S$7:$S$1000&gt;0),ROWS($M$6:M72)),"")</f>
        <v/>
      </c>
    </row>
    <row r="73" spans="1:13" x14ac:dyDescent="0.3">
      <c r="A73" s="19" t="str" cm="1">
        <f t="array" ref="A73">IF($M73="","",INDEX(Inventory!$A$7:$A$1000,$M73-6))</f>
        <v/>
      </c>
      <c r="B73" s="3" t="str" cm="1">
        <f t="array" ref="B73">IF($M73="","",INDEX(Inventory!$B$7:$B$1000,$M73-6))</f>
        <v/>
      </c>
      <c r="C73" s="3" t="str" cm="1">
        <f t="array" ref="C73">IF($M73="","",INDEX(Inventory!$D$7:$D$1000,$M73-6))</f>
        <v/>
      </c>
      <c r="D73" s="3" t="str" cm="1">
        <f t="array" ref="D73">IF($M73="","",INDEX(Inventory!$L$7:$L$1000,$M73-6))</f>
        <v/>
      </c>
      <c r="E73" s="3" t="str" cm="1">
        <f t="array" ref="E73">IF($M73="","",INDEX(Inventory!$M$7:$M$1000,$M73-6))</f>
        <v/>
      </c>
      <c r="F73" s="3" t="str" cm="1">
        <f t="array" ref="F73">IF($M73="","",INDEX(Inventory!$O$7:$O$1000,$M73-6))</f>
        <v/>
      </c>
      <c r="G73" s="3" t="str" cm="1">
        <f t="array" ref="G73">IF($M73="","",INDEX(Inventory!$P$7:$P$1000,$M73-6))</f>
        <v/>
      </c>
      <c r="H73" s="6" t="str" cm="1">
        <f t="array" ref="H73">IF($M73="","",INDEX(Inventory!$S$7:$S$1000,$M73-6))</f>
        <v/>
      </c>
      <c r="I73" s="14" t="str" cm="1">
        <f t="array" ref="I73">IF($M73="","",INDEX(Inventory!$F$7:$F$1000,$M73-6))</f>
        <v/>
      </c>
      <c r="J73" s="7" t="str" cm="1">
        <f t="array" ref="J73">IF($M73="","",INDEX(Inventory!$T$7:$T$1000,$M73-6))</f>
        <v/>
      </c>
      <c r="K73" s="3" t="str" cm="1">
        <f t="array" ref="K73">IF($M73="","",INDEX(Inventory!$G$7:$G$1000,$M73-6))</f>
        <v/>
      </c>
      <c r="L73" s="3" t="str" cm="1">
        <f t="array" ref="L73">IF($M73="","",INDEX(Inventory!$C$7:$C$1000,$M73-6))</f>
        <v/>
      </c>
      <c r="M73" t="str" cm="1">
        <f t="array" ref="M73">IFERROR(_xlfn.AGGREGATE(15,6,ROW(Inventory!$A$7:$A$1000)/(Inventory!$S$7:$S$1000&gt;0),ROWS($M$6:M73)),"")</f>
        <v/>
      </c>
    </row>
    <row r="74" spans="1:13" x14ac:dyDescent="0.3">
      <c r="A74" s="19" t="str" cm="1">
        <f t="array" ref="A74">IF($M74="","",INDEX(Inventory!$A$7:$A$1000,$M74-6))</f>
        <v/>
      </c>
      <c r="B74" s="3" t="str" cm="1">
        <f t="array" ref="B74">IF($M74="","",INDEX(Inventory!$B$7:$B$1000,$M74-6))</f>
        <v/>
      </c>
      <c r="C74" s="3" t="str" cm="1">
        <f t="array" ref="C74">IF($M74="","",INDEX(Inventory!$D$7:$D$1000,$M74-6))</f>
        <v/>
      </c>
      <c r="D74" s="3" t="str" cm="1">
        <f t="array" ref="D74">IF($M74="","",INDEX(Inventory!$L$7:$L$1000,$M74-6))</f>
        <v/>
      </c>
      <c r="E74" s="3" t="str" cm="1">
        <f t="array" ref="E74">IF($M74="","",INDEX(Inventory!$M$7:$M$1000,$M74-6))</f>
        <v/>
      </c>
      <c r="F74" s="3" t="str" cm="1">
        <f t="array" ref="F74">IF($M74="","",INDEX(Inventory!$O$7:$O$1000,$M74-6))</f>
        <v/>
      </c>
      <c r="G74" s="3" t="str" cm="1">
        <f t="array" ref="G74">IF($M74="","",INDEX(Inventory!$P$7:$P$1000,$M74-6))</f>
        <v/>
      </c>
      <c r="H74" s="6" t="str" cm="1">
        <f t="array" ref="H74">IF($M74="","",INDEX(Inventory!$S$7:$S$1000,$M74-6))</f>
        <v/>
      </c>
      <c r="I74" s="14" t="str" cm="1">
        <f t="array" ref="I74">IF($M74="","",INDEX(Inventory!$F$7:$F$1000,$M74-6))</f>
        <v/>
      </c>
      <c r="J74" s="7" t="str" cm="1">
        <f t="array" ref="J74">IF($M74="","",INDEX(Inventory!$T$7:$T$1000,$M74-6))</f>
        <v/>
      </c>
      <c r="K74" s="3" t="str" cm="1">
        <f t="array" ref="K74">IF($M74="","",INDEX(Inventory!$G$7:$G$1000,$M74-6))</f>
        <v/>
      </c>
      <c r="L74" s="3" t="str" cm="1">
        <f t="array" ref="L74">IF($M74="","",INDEX(Inventory!$C$7:$C$1000,$M74-6))</f>
        <v/>
      </c>
      <c r="M74" t="str" cm="1">
        <f t="array" ref="M74">IFERROR(_xlfn.AGGREGATE(15,6,ROW(Inventory!$A$7:$A$1000)/(Inventory!$S$7:$S$1000&gt;0),ROWS($M$6:M74)),"")</f>
        <v/>
      </c>
    </row>
    <row r="75" spans="1:13" x14ac:dyDescent="0.3">
      <c r="A75" s="19" t="str" cm="1">
        <f t="array" ref="A75">IF($M75="","",INDEX(Inventory!$A$7:$A$1000,$M75-6))</f>
        <v/>
      </c>
      <c r="B75" s="3" t="str" cm="1">
        <f t="array" ref="B75">IF($M75="","",INDEX(Inventory!$B$7:$B$1000,$M75-6))</f>
        <v/>
      </c>
      <c r="C75" s="3" t="str" cm="1">
        <f t="array" ref="C75">IF($M75="","",INDEX(Inventory!$D$7:$D$1000,$M75-6))</f>
        <v/>
      </c>
      <c r="D75" s="3" t="str" cm="1">
        <f t="array" ref="D75">IF($M75="","",INDEX(Inventory!$L$7:$L$1000,$M75-6))</f>
        <v/>
      </c>
      <c r="E75" s="3" t="str" cm="1">
        <f t="array" ref="E75">IF($M75="","",INDEX(Inventory!$M$7:$M$1000,$M75-6))</f>
        <v/>
      </c>
      <c r="F75" s="3" t="str" cm="1">
        <f t="array" ref="F75">IF($M75="","",INDEX(Inventory!$O$7:$O$1000,$M75-6))</f>
        <v/>
      </c>
      <c r="G75" s="3" t="str" cm="1">
        <f t="array" ref="G75">IF($M75="","",INDEX(Inventory!$P$7:$P$1000,$M75-6))</f>
        <v/>
      </c>
      <c r="H75" s="6" t="str" cm="1">
        <f t="array" ref="H75">IF($M75="","",INDEX(Inventory!$S$7:$S$1000,$M75-6))</f>
        <v/>
      </c>
      <c r="I75" s="14" t="str" cm="1">
        <f t="array" ref="I75">IF($M75="","",INDEX(Inventory!$F$7:$F$1000,$M75-6))</f>
        <v/>
      </c>
      <c r="J75" s="7" t="str" cm="1">
        <f t="array" ref="J75">IF($M75="","",INDEX(Inventory!$T$7:$T$1000,$M75-6))</f>
        <v/>
      </c>
      <c r="K75" s="3" t="str" cm="1">
        <f t="array" ref="K75">IF($M75="","",INDEX(Inventory!$G$7:$G$1000,$M75-6))</f>
        <v/>
      </c>
      <c r="L75" s="3" t="str" cm="1">
        <f t="array" ref="L75">IF($M75="","",INDEX(Inventory!$C$7:$C$1000,$M75-6))</f>
        <v/>
      </c>
      <c r="M75" t="str" cm="1">
        <f t="array" ref="M75">IFERROR(_xlfn.AGGREGATE(15,6,ROW(Inventory!$A$7:$A$1000)/(Inventory!$S$7:$S$1000&gt;0),ROWS($M$6:M75)),"")</f>
        <v/>
      </c>
    </row>
    <row r="76" spans="1:13" x14ac:dyDescent="0.3">
      <c r="A76" s="19" t="str" cm="1">
        <f t="array" ref="A76">IF($M76="","",INDEX(Inventory!$A$7:$A$1000,$M76-6))</f>
        <v/>
      </c>
      <c r="B76" s="3" t="str" cm="1">
        <f t="array" ref="B76">IF($M76="","",INDEX(Inventory!$B$7:$B$1000,$M76-6))</f>
        <v/>
      </c>
      <c r="C76" s="3" t="str" cm="1">
        <f t="array" ref="C76">IF($M76="","",INDEX(Inventory!$D$7:$D$1000,$M76-6))</f>
        <v/>
      </c>
      <c r="D76" s="3" t="str" cm="1">
        <f t="array" ref="D76">IF($M76="","",INDEX(Inventory!$L$7:$L$1000,$M76-6))</f>
        <v/>
      </c>
      <c r="E76" s="3" t="str" cm="1">
        <f t="array" ref="E76">IF($M76="","",INDEX(Inventory!$M$7:$M$1000,$M76-6))</f>
        <v/>
      </c>
      <c r="F76" s="3" t="str" cm="1">
        <f t="array" ref="F76">IF($M76="","",INDEX(Inventory!$O$7:$O$1000,$M76-6))</f>
        <v/>
      </c>
      <c r="G76" s="3" t="str" cm="1">
        <f t="array" ref="G76">IF($M76="","",INDEX(Inventory!$P$7:$P$1000,$M76-6))</f>
        <v/>
      </c>
      <c r="H76" s="6" t="str" cm="1">
        <f t="array" ref="H76">IF($M76="","",INDEX(Inventory!$S$7:$S$1000,$M76-6))</f>
        <v/>
      </c>
      <c r="I76" s="14" t="str" cm="1">
        <f t="array" ref="I76">IF($M76="","",INDEX(Inventory!$F$7:$F$1000,$M76-6))</f>
        <v/>
      </c>
      <c r="J76" s="7" t="str" cm="1">
        <f t="array" ref="J76">IF($M76="","",INDEX(Inventory!$T$7:$T$1000,$M76-6))</f>
        <v/>
      </c>
      <c r="K76" s="3" t="str" cm="1">
        <f t="array" ref="K76">IF($M76="","",INDEX(Inventory!$G$7:$G$1000,$M76-6))</f>
        <v/>
      </c>
      <c r="L76" s="3" t="str" cm="1">
        <f t="array" ref="L76">IF($M76="","",INDEX(Inventory!$C$7:$C$1000,$M76-6))</f>
        <v/>
      </c>
      <c r="M76" t="str" cm="1">
        <f t="array" ref="M76">IFERROR(_xlfn.AGGREGATE(15,6,ROW(Inventory!$A$7:$A$1000)/(Inventory!$S$7:$S$1000&gt;0),ROWS($M$6:M76)),"")</f>
        <v/>
      </c>
    </row>
    <row r="77" spans="1:13" x14ac:dyDescent="0.3">
      <c r="A77" s="19" t="str" cm="1">
        <f t="array" ref="A77">IF($M77="","",INDEX(Inventory!$A$7:$A$1000,$M77-6))</f>
        <v/>
      </c>
      <c r="B77" s="3" t="str" cm="1">
        <f t="array" ref="B77">IF($M77="","",INDEX(Inventory!$B$7:$B$1000,$M77-6))</f>
        <v/>
      </c>
      <c r="C77" s="3" t="str" cm="1">
        <f t="array" ref="C77">IF($M77="","",INDEX(Inventory!$D$7:$D$1000,$M77-6))</f>
        <v/>
      </c>
      <c r="D77" s="3" t="str" cm="1">
        <f t="array" ref="D77">IF($M77="","",INDEX(Inventory!$L$7:$L$1000,$M77-6))</f>
        <v/>
      </c>
      <c r="E77" s="3" t="str" cm="1">
        <f t="array" ref="E77">IF($M77="","",INDEX(Inventory!$M$7:$M$1000,$M77-6))</f>
        <v/>
      </c>
      <c r="F77" s="3" t="str" cm="1">
        <f t="array" ref="F77">IF($M77="","",INDEX(Inventory!$O$7:$O$1000,$M77-6))</f>
        <v/>
      </c>
      <c r="G77" s="3" t="str" cm="1">
        <f t="array" ref="G77">IF($M77="","",INDEX(Inventory!$P$7:$P$1000,$M77-6))</f>
        <v/>
      </c>
      <c r="H77" s="6" t="str" cm="1">
        <f t="array" ref="H77">IF($M77="","",INDEX(Inventory!$S$7:$S$1000,$M77-6))</f>
        <v/>
      </c>
      <c r="I77" s="14" t="str" cm="1">
        <f t="array" ref="I77">IF($M77="","",INDEX(Inventory!$F$7:$F$1000,$M77-6))</f>
        <v/>
      </c>
      <c r="J77" s="7" t="str" cm="1">
        <f t="array" ref="J77">IF($M77="","",INDEX(Inventory!$T$7:$T$1000,$M77-6))</f>
        <v/>
      </c>
      <c r="K77" s="3" t="str" cm="1">
        <f t="array" ref="K77">IF($M77="","",INDEX(Inventory!$G$7:$G$1000,$M77-6))</f>
        <v/>
      </c>
      <c r="L77" s="3" t="str" cm="1">
        <f t="array" ref="L77">IF($M77="","",INDEX(Inventory!$C$7:$C$1000,$M77-6))</f>
        <v/>
      </c>
      <c r="M77" t="str" cm="1">
        <f t="array" ref="M77">IFERROR(_xlfn.AGGREGATE(15,6,ROW(Inventory!$A$7:$A$1000)/(Inventory!$S$7:$S$1000&gt;0),ROWS($M$6:M77)),"")</f>
        <v/>
      </c>
    </row>
    <row r="78" spans="1:13" x14ac:dyDescent="0.3">
      <c r="A78" s="19" t="str" cm="1">
        <f t="array" ref="A78">IF($M78="","",INDEX(Inventory!$A$7:$A$1000,$M78-6))</f>
        <v/>
      </c>
      <c r="B78" s="3" t="str" cm="1">
        <f t="array" ref="B78">IF($M78="","",INDEX(Inventory!$B$7:$B$1000,$M78-6))</f>
        <v/>
      </c>
      <c r="C78" s="3" t="str" cm="1">
        <f t="array" ref="C78">IF($M78="","",INDEX(Inventory!$D$7:$D$1000,$M78-6))</f>
        <v/>
      </c>
      <c r="D78" s="3" t="str" cm="1">
        <f t="array" ref="D78">IF($M78="","",INDEX(Inventory!$L$7:$L$1000,$M78-6))</f>
        <v/>
      </c>
      <c r="E78" s="3" t="str" cm="1">
        <f t="array" ref="E78">IF($M78="","",INDEX(Inventory!$M$7:$M$1000,$M78-6))</f>
        <v/>
      </c>
      <c r="F78" s="3" t="str" cm="1">
        <f t="array" ref="F78">IF($M78="","",INDEX(Inventory!$O$7:$O$1000,$M78-6))</f>
        <v/>
      </c>
      <c r="G78" s="3" t="str" cm="1">
        <f t="array" ref="G78">IF($M78="","",INDEX(Inventory!$P$7:$P$1000,$M78-6))</f>
        <v/>
      </c>
      <c r="H78" s="6" t="str" cm="1">
        <f t="array" ref="H78">IF($M78="","",INDEX(Inventory!$S$7:$S$1000,$M78-6))</f>
        <v/>
      </c>
      <c r="I78" s="14" t="str" cm="1">
        <f t="array" ref="I78">IF($M78="","",INDEX(Inventory!$F$7:$F$1000,$M78-6))</f>
        <v/>
      </c>
      <c r="J78" s="7" t="str" cm="1">
        <f t="array" ref="J78">IF($M78="","",INDEX(Inventory!$T$7:$T$1000,$M78-6))</f>
        <v/>
      </c>
      <c r="K78" s="3" t="str" cm="1">
        <f t="array" ref="K78">IF($M78="","",INDEX(Inventory!$G$7:$G$1000,$M78-6))</f>
        <v/>
      </c>
      <c r="L78" s="3" t="str" cm="1">
        <f t="array" ref="L78">IF($M78="","",INDEX(Inventory!$C$7:$C$1000,$M78-6))</f>
        <v/>
      </c>
      <c r="M78" t="str" cm="1">
        <f t="array" ref="M78">IFERROR(_xlfn.AGGREGATE(15,6,ROW(Inventory!$A$7:$A$1000)/(Inventory!$S$7:$S$1000&gt;0),ROWS($M$6:M78)),"")</f>
        <v/>
      </c>
    </row>
    <row r="79" spans="1:13" x14ac:dyDescent="0.3">
      <c r="A79" s="19" t="str" cm="1">
        <f t="array" ref="A79">IF($M79="","",INDEX(Inventory!$A$7:$A$1000,$M79-6))</f>
        <v/>
      </c>
      <c r="B79" s="3" t="str" cm="1">
        <f t="array" ref="B79">IF($M79="","",INDEX(Inventory!$B$7:$B$1000,$M79-6))</f>
        <v/>
      </c>
      <c r="C79" s="3" t="str" cm="1">
        <f t="array" ref="C79">IF($M79="","",INDEX(Inventory!$D$7:$D$1000,$M79-6))</f>
        <v/>
      </c>
      <c r="D79" s="3" t="str" cm="1">
        <f t="array" ref="D79">IF($M79="","",INDEX(Inventory!$L$7:$L$1000,$M79-6))</f>
        <v/>
      </c>
      <c r="E79" s="3" t="str" cm="1">
        <f t="array" ref="E79">IF($M79="","",INDEX(Inventory!$M$7:$M$1000,$M79-6))</f>
        <v/>
      </c>
      <c r="F79" s="3" t="str" cm="1">
        <f t="array" ref="F79">IF($M79="","",INDEX(Inventory!$O$7:$O$1000,$M79-6))</f>
        <v/>
      </c>
      <c r="G79" s="3" t="str" cm="1">
        <f t="array" ref="G79">IF($M79="","",INDEX(Inventory!$P$7:$P$1000,$M79-6))</f>
        <v/>
      </c>
      <c r="H79" s="6" t="str" cm="1">
        <f t="array" ref="H79">IF($M79="","",INDEX(Inventory!$S$7:$S$1000,$M79-6))</f>
        <v/>
      </c>
      <c r="I79" s="14" t="str" cm="1">
        <f t="array" ref="I79">IF($M79="","",INDEX(Inventory!$F$7:$F$1000,$M79-6))</f>
        <v/>
      </c>
      <c r="J79" s="7" t="str" cm="1">
        <f t="array" ref="J79">IF($M79="","",INDEX(Inventory!$T$7:$T$1000,$M79-6))</f>
        <v/>
      </c>
      <c r="K79" s="3" t="str" cm="1">
        <f t="array" ref="K79">IF($M79="","",INDEX(Inventory!$G$7:$G$1000,$M79-6))</f>
        <v/>
      </c>
      <c r="L79" s="3" t="str" cm="1">
        <f t="array" ref="L79">IF($M79="","",INDEX(Inventory!$C$7:$C$1000,$M79-6))</f>
        <v/>
      </c>
      <c r="M79" t="str" cm="1">
        <f t="array" ref="M79">IFERROR(_xlfn.AGGREGATE(15,6,ROW(Inventory!$A$7:$A$1000)/(Inventory!$S$7:$S$1000&gt;0),ROWS($M$6:M79)),"")</f>
        <v/>
      </c>
    </row>
    <row r="80" spans="1:13" x14ac:dyDescent="0.3">
      <c r="A80" s="19" t="str" cm="1">
        <f t="array" ref="A80">IF($M80="","",INDEX(Inventory!$A$7:$A$1000,$M80-6))</f>
        <v/>
      </c>
      <c r="B80" s="3" t="str" cm="1">
        <f t="array" ref="B80">IF($M80="","",INDEX(Inventory!$B$7:$B$1000,$M80-6))</f>
        <v/>
      </c>
      <c r="C80" s="3" t="str" cm="1">
        <f t="array" ref="C80">IF($M80="","",INDEX(Inventory!$D$7:$D$1000,$M80-6))</f>
        <v/>
      </c>
      <c r="D80" s="3" t="str" cm="1">
        <f t="array" ref="D80">IF($M80="","",INDEX(Inventory!$L$7:$L$1000,$M80-6))</f>
        <v/>
      </c>
      <c r="E80" s="3" t="str" cm="1">
        <f t="array" ref="E80">IF($M80="","",INDEX(Inventory!$M$7:$M$1000,$M80-6))</f>
        <v/>
      </c>
      <c r="F80" s="3" t="str" cm="1">
        <f t="array" ref="F80">IF($M80="","",INDEX(Inventory!$O$7:$O$1000,$M80-6))</f>
        <v/>
      </c>
      <c r="G80" s="3" t="str" cm="1">
        <f t="array" ref="G80">IF($M80="","",INDEX(Inventory!$P$7:$P$1000,$M80-6))</f>
        <v/>
      </c>
      <c r="H80" s="6" t="str" cm="1">
        <f t="array" ref="H80">IF($M80="","",INDEX(Inventory!$S$7:$S$1000,$M80-6))</f>
        <v/>
      </c>
      <c r="I80" s="14" t="str" cm="1">
        <f t="array" ref="I80">IF($M80="","",INDEX(Inventory!$F$7:$F$1000,$M80-6))</f>
        <v/>
      </c>
      <c r="J80" s="7" t="str" cm="1">
        <f t="array" ref="J80">IF($M80="","",INDEX(Inventory!$T$7:$T$1000,$M80-6))</f>
        <v/>
      </c>
      <c r="K80" s="3" t="str" cm="1">
        <f t="array" ref="K80">IF($M80="","",INDEX(Inventory!$G$7:$G$1000,$M80-6))</f>
        <v/>
      </c>
      <c r="L80" s="3" t="str" cm="1">
        <f t="array" ref="L80">IF($M80="","",INDEX(Inventory!$C$7:$C$1000,$M80-6))</f>
        <v/>
      </c>
      <c r="M80" t="str" cm="1">
        <f t="array" ref="M80">IFERROR(_xlfn.AGGREGATE(15,6,ROW(Inventory!$A$7:$A$1000)/(Inventory!$S$7:$S$1000&gt;0),ROWS($M$6:M80)),"")</f>
        <v/>
      </c>
    </row>
    <row r="81" spans="1:13" x14ac:dyDescent="0.3">
      <c r="A81" s="19" t="str" cm="1">
        <f t="array" ref="A81">IF($M81="","",INDEX(Inventory!$A$7:$A$1000,$M81-6))</f>
        <v/>
      </c>
      <c r="B81" s="3" t="str" cm="1">
        <f t="array" ref="B81">IF($M81="","",INDEX(Inventory!$B$7:$B$1000,$M81-6))</f>
        <v/>
      </c>
      <c r="C81" s="3" t="str" cm="1">
        <f t="array" ref="C81">IF($M81="","",INDEX(Inventory!$D$7:$D$1000,$M81-6))</f>
        <v/>
      </c>
      <c r="D81" s="3" t="str" cm="1">
        <f t="array" ref="D81">IF($M81="","",INDEX(Inventory!$L$7:$L$1000,$M81-6))</f>
        <v/>
      </c>
      <c r="E81" s="3" t="str" cm="1">
        <f t="array" ref="E81">IF($M81="","",INDEX(Inventory!$M$7:$M$1000,$M81-6))</f>
        <v/>
      </c>
      <c r="F81" s="3" t="str" cm="1">
        <f t="array" ref="F81">IF($M81="","",INDEX(Inventory!$O$7:$O$1000,$M81-6))</f>
        <v/>
      </c>
      <c r="G81" s="3" t="str" cm="1">
        <f t="array" ref="G81">IF($M81="","",INDEX(Inventory!$P$7:$P$1000,$M81-6))</f>
        <v/>
      </c>
      <c r="H81" s="6" t="str" cm="1">
        <f t="array" ref="H81">IF($M81="","",INDEX(Inventory!$S$7:$S$1000,$M81-6))</f>
        <v/>
      </c>
      <c r="I81" s="14" t="str" cm="1">
        <f t="array" ref="I81">IF($M81="","",INDEX(Inventory!$F$7:$F$1000,$M81-6))</f>
        <v/>
      </c>
      <c r="J81" s="7" t="str" cm="1">
        <f t="array" ref="J81">IF($M81="","",INDEX(Inventory!$T$7:$T$1000,$M81-6))</f>
        <v/>
      </c>
      <c r="K81" s="3" t="str" cm="1">
        <f t="array" ref="K81">IF($M81="","",INDEX(Inventory!$G$7:$G$1000,$M81-6))</f>
        <v/>
      </c>
      <c r="L81" s="3" t="str" cm="1">
        <f t="array" ref="L81">IF($M81="","",INDEX(Inventory!$C$7:$C$1000,$M81-6))</f>
        <v/>
      </c>
      <c r="M81" t="str" cm="1">
        <f t="array" ref="M81">IFERROR(_xlfn.AGGREGATE(15,6,ROW(Inventory!$A$7:$A$1000)/(Inventory!$S$7:$S$1000&gt;0),ROWS($M$6:M81)),"")</f>
        <v/>
      </c>
    </row>
    <row r="82" spans="1:13" x14ac:dyDescent="0.3">
      <c r="A82" s="19" t="str" cm="1">
        <f t="array" ref="A82">IF($M82="","",INDEX(Inventory!$A$7:$A$1000,$M82-6))</f>
        <v/>
      </c>
      <c r="B82" s="3" t="str" cm="1">
        <f t="array" ref="B82">IF($M82="","",INDEX(Inventory!$B$7:$B$1000,$M82-6))</f>
        <v/>
      </c>
      <c r="C82" s="3" t="str" cm="1">
        <f t="array" ref="C82">IF($M82="","",INDEX(Inventory!$D$7:$D$1000,$M82-6))</f>
        <v/>
      </c>
      <c r="D82" s="3" t="str" cm="1">
        <f t="array" ref="D82">IF($M82="","",INDEX(Inventory!$L$7:$L$1000,$M82-6))</f>
        <v/>
      </c>
      <c r="E82" s="3" t="str" cm="1">
        <f t="array" ref="E82">IF($M82="","",INDEX(Inventory!$M$7:$M$1000,$M82-6))</f>
        <v/>
      </c>
      <c r="F82" s="3" t="str" cm="1">
        <f t="array" ref="F82">IF($M82="","",INDEX(Inventory!$O$7:$O$1000,$M82-6))</f>
        <v/>
      </c>
      <c r="G82" s="3" t="str" cm="1">
        <f t="array" ref="G82">IF($M82="","",INDEX(Inventory!$P$7:$P$1000,$M82-6))</f>
        <v/>
      </c>
      <c r="H82" s="6" t="str" cm="1">
        <f t="array" ref="H82">IF($M82="","",INDEX(Inventory!$S$7:$S$1000,$M82-6))</f>
        <v/>
      </c>
      <c r="I82" s="14" t="str" cm="1">
        <f t="array" ref="I82">IF($M82="","",INDEX(Inventory!$F$7:$F$1000,$M82-6))</f>
        <v/>
      </c>
      <c r="J82" s="7" t="str" cm="1">
        <f t="array" ref="J82">IF($M82="","",INDEX(Inventory!$T$7:$T$1000,$M82-6))</f>
        <v/>
      </c>
      <c r="K82" s="3" t="str" cm="1">
        <f t="array" ref="K82">IF($M82="","",INDEX(Inventory!$G$7:$G$1000,$M82-6))</f>
        <v/>
      </c>
      <c r="L82" s="3" t="str" cm="1">
        <f t="array" ref="L82">IF($M82="","",INDEX(Inventory!$C$7:$C$1000,$M82-6))</f>
        <v/>
      </c>
      <c r="M82" t="str" cm="1">
        <f t="array" ref="M82">IFERROR(_xlfn.AGGREGATE(15,6,ROW(Inventory!$A$7:$A$1000)/(Inventory!$S$7:$S$1000&gt;0),ROWS($M$6:M82)),"")</f>
        <v/>
      </c>
    </row>
    <row r="83" spans="1:13" x14ac:dyDescent="0.3">
      <c r="A83" s="19" t="str" cm="1">
        <f t="array" ref="A83">IF($M83="","",INDEX(Inventory!$A$7:$A$1000,$M83-6))</f>
        <v/>
      </c>
      <c r="B83" s="3" t="str" cm="1">
        <f t="array" ref="B83">IF($M83="","",INDEX(Inventory!$B$7:$B$1000,$M83-6))</f>
        <v/>
      </c>
      <c r="C83" s="3" t="str" cm="1">
        <f t="array" ref="C83">IF($M83="","",INDEX(Inventory!$D$7:$D$1000,$M83-6))</f>
        <v/>
      </c>
      <c r="D83" s="3" t="str" cm="1">
        <f t="array" ref="D83">IF($M83="","",INDEX(Inventory!$L$7:$L$1000,$M83-6))</f>
        <v/>
      </c>
      <c r="E83" s="3" t="str" cm="1">
        <f t="array" ref="E83">IF($M83="","",INDEX(Inventory!$M$7:$M$1000,$M83-6))</f>
        <v/>
      </c>
      <c r="F83" s="3" t="str" cm="1">
        <f t="array" ref="F83">IF($M83="","",INDEX(Inventory!$O$7:$O$1000,$M83-6))</f>
        <v/>
      </c>
      <c r="G83" s="3" t="str" cm="1">
        <f t="array" ref="G83">IF($M83="","",INDEX(Inventory!$P$7:$P$1000,$M83-6))</f>
        <v/>
      </c>
      <c r="H83" s="6" t="str" cm="1">
        <f t="array" ref="H83">IF($M83="","",INDEX(Inventory!$S$7:$S$1000,$M83-6))</f>
        <v/>
      </c>
      <c r="I83" s="14" t="str" cm="1">
        <f t="array" ref="I83">IF($M83="","",INDEX(Inventory!$F$7:$F$1000,$M83-6))</f>
        <v/>
      </c>
      <c r="J83" s="7" t="str" cm="1">
        <f t="array" ref="J83">IF($M83="","",INDEX(Inventory!$T$7:$T$1000,$M83-6))</f>
        <v/>
      </c>
      <c r="K83" s="3" t="str" cm="1">
        <f t="array" ref="K83">IF($M83="","",INDEX(Inventory!$G$7:$G$1000,$M83-6))</f>
        <v/>
      </c>
      <c r="L83" s="3" t="str" cm="1">
        <f t="array" ref="L83">IF($M83="","",INDEX(Inventory!$C$7:$C$1000,$M83-6))</f>
        <v/>
      </c>
      <c r="M83" t="str" cm="1">
        <f t="array" ref="M83">IFERROR(_xlfn.AGGREGATE(15,6,ROW(Inventory!$A$7:$A$1000)/(Inventory!$S$7:$S$1000&gt;0),ROWS($M$6:M83)),"")</f>
        <v/>
      </c>
    </row>
    <row r="84" spans="1:13" x14ac:dyDescent="0.3">
      <c r="A84" s="19" t="str" cm="1">
        <f t="array" ref="A84">IF($M84="","",INDEX(Inventory!$A$7:$A$1000,$M84-6))</f>
        <v/>
      </c>
      <c r="B84" s="3" t="str" cm="1">
        <f t="array" ref="B84">IF($M84="","",INDEX(Inventory!$B$7:$B$1000,$M84-6))</f>
        <v/>
      </c>
      <c r="C84" s="3" t="str" cm="1">
        <f t="array" ref="C84">IF($M84="","",INDEX(Inventory!$D$7:$D$1000,$M84-6))</f>
        <v/>
      </c>
      <c r="D84" s="3" t="str" cm="1">
        <f t="array" ref="D84">IF($M84="","",INDEX(Inventory!$L$7:$L$1000,$M84-6))</f>
        <v/>
      </c>
      <c r="E84" s="3" t="str" cm="1">
        <f t="array" ref="E84">IF($M84="","",INDEX(Inventory!$M$7:$M$1000,$M84-6))</f>
        <v/>
      </c>
      <c r="F84" s="3" t="str" cm="1">
        <f t="array" ref="F84">IF($M84="","",INDEX(Inventory!$O$7:$O$1000,$M84-6))</f>
        <v/>
      </c>
      <c r="G84" s="3" t="str" cm="1">
        <f t="array" ref="G84">IF($M84="","",INDEX(Inventory!$P$7:$P$1000,$M84-6))</f>
        <v/>
      </c>
      <c r="H84" s="6" t="str" cm="1">
        <f t="array" ref="H84">IF($M84="","",INDEX(Inventory!$S$7:$S$1000,$M84-6))</f>
        <v/>
      </c>
      <c r="I84" s="14" t="str" cm="1">
        <f t="array" ref="I84">IF($M84="","",INDEX(Inventory!$F$7:$F$1000,$M84-6))</f>
        <v/>
      </c>
      <c r="J84" s="7" t="str" cm="1">
        <f t="array" ref="J84">IF($M84="","",INDEX(Inventory!$T$7:$T$1000,$M84-6))</f>
        <v/>
      </c>
      <c r="K84" s="3" t="str" cm="1">
        <f t="array" ref="K84">IF($M84="","",INDEX(Inventory!$G$7:$G$1000,$M84-6))</f>
        <v/>
      </c>
      <c r="L84" s="3" t="str" cm="1">
        <f t="array" ref="L84">IF($M84="","",INDEX(Inventory!$C$7:$C$1000,$M84-6))</f>
        <v/>
      </c>
      <c r="M84" t="str" cm="1">
        <f t="array" ref="M84">IFERROR(_xlfn.AGGREGATE(15,6,ROW(Inventory!$A$7:$A$1000)/(Inventory!$S$7:$S$1000&gt;0),ROWS($M$6:M84)),"")</f>
        <v/>
      </c>
    </row>
    <row r="85" spans="1:13" x14ac:dyDescent="0.3">
      <c r="A85" s="19" t="str" cm="1">
        <f t="array" ref="A85">IF($M85="","",INDEX(Inventory!$A$7:$A$1000,$M85-6))</f>
        <v/>
      </c>
      <c r="B85" s="3" t="str" cm="1">
        <f t="array" ref="B85">IF($M85="","",INDEX(Inventory!$B$7:$B$1000,$M85-6))</f>
        <v/>
      </c>
      <c r="C85" s="3" t="str" cm="1">
        <f t="array" ref="C85">IF($M85="","",INDEX(Inventory!$D$7:$D$1000,$M85-6))</f>
        <v/>
      </c>
      <c r="D85" s="3" t="str" cm="1">
        <f t="array" ref="D85">IF($M85="","",INDEX(Inventory!$L$7:$L$1000,$M85-6))</f>
        <v/>
      </c>
      <c r="E85" s="3" t="str" cm="1">
        <f t="array" ref="E85">IF($M85="","",INDEX(Inventory!$M$7:$M$1000,$M85-6))</f>
        <v/>
      </c>
      <c r="F85" s="3" t="str" cm="1">
        <f t="array" ref="F85">IF($M85="","",INDEX(Inventory!$O$7:$O$1000,$M85-6))</f>
        <v/>
      </c>
      <c r="G85" s="3" t="str" cm="1">
        <f t="array" ref="G85">IF($M85="","",INDEX(Inventory!$P$7:$P$1000,$M85-6))</f>
        <v/>
      </c>
      <c r="H85" s="6" t="str" cm="1">
        <f t="array" ref="H85">IF($M85="","",INDEX(Inventory!$S$7:$S$1000,$M85-6))</f>
        <v/>
      </c>
      <c r="I85" s="14" t="str" cm="1">
        <f t="array" ref="I85">IF($M85="","",INDEX(Inventory!$F$7:$F$1000,$M85-6))</f>
        <v/>
      </c>
      <c r="J85" s="7" t="str" cm="1">
        <f t="array" ref="J85">IF($M85="","",INDEX(Inventory!$T$7:$T$1000,$M85-6))</f>
        <v/>
      </c>
      <c r="K85" s="3" t="str" cm="1">
        <f t="array" ref="K85">IF($M85="","",INDEX(Inventory!$G$7:$G$1000,$M85-6))</f>
        <v/>
      </c>
      <c r="L85" s="3" t="str" cm="1">
        <f t="array" ref="L85">IF($M85="","",INDEX(Inventory!$C$7:$C$1000,$M85-6))</f>
        <v/>
      </c>
      <c r="M85" t="str" cm="1">
        <f t="array" ref="M85">IFERROR(_xlfn.AGGREGATE(15,6,ROW(Inventory!$A$7:$A$1000)/(Inventory!$S$7:$S$1000&gt;0),ROWS($M$6:M85)),"")</f>
        <v/>
      </c>
    </row>
    <row r="86" spans="1:13" x14ac:dyDescent="0.3">
      <c r="A86" s="19" t="str" cm="1">
        <f t="array" ref="A86">IF($M86="","",INDEX(Inventory!$A$7:$A$1000,$M86-6))</f>
        <v/>
      </c>
      <c r="B86" s="3" t="str" cm="1">
        <f t="array" ref="B86">IF($M86="","",INDEX(Inventory!$B$7:$B$1000,$M86-6))</f>
        <v/>
      </c>
      <c r="C86" s="3" t="str" cm="1">
        <f t="array" ref="C86">IF($M86="","",INDEX(Inventory!$D$7:$D$1000,$M86-6))</f>
        <v/>
      </c>
      <c r="D86" s="3" t="str" cm="1">
        <f t="array" ref="D86">IF($M86="","",INDEX(Inventory!$L$7:$L$1000,$M86-6))</f>
        <v/>
      </c>
      <c r="E86" s="3" t="str" cm="1">
        <f t="array" ref="E86">IF($M86="","",INDEX(Inventory!$M$7:$M$1000,$M86-6))</f>
        <v/>
      </c>
      <c r="F86" s="3" t="str" cm="1">
        <f t="array" ref="F86">IF($M86="","",INDEX(Inventory!$O$7:$O$1000,$M86-6))</f>
        <v/>
      </c>
      <c r="G86" s="3" t="str" cm="1">
        <f t="array" ref="G86">IF($M86="","",INDEX(Inventory!$P$7:$P$1000,$M86-6))</f>
        <v/>
      </c>
      <c r="H86" s="6" t="str" cm="1">
        <f t="array" ref="H86">IF($M86="","",INDEX(Inventory!$S$7:$S$1000,$M86-6))</f>
        <v/>
      </c>
      <c r="I86" s="14" t="str" cm="1">
        <f t="array" ref="I86">IF($M86="","",INDEX(Inventory!$F$7:$F$1000,$M86-6))</f>
        <v/>
      </c>
      <c r="J86" s="7" t="str" cm="1">
        <f t="array" ref="J86">IF($M86="","",INDEX(Inventory!$T$7:$T$1000,$M86-6))</f>
        <v/>
      </c>
      <c r="K86" s="3" t="str" cm="1">
        <f t="array" ref="K86">IF($M86="","",INDEX(Inventory!$G$7:$G$1000,$M86-6))</f>
        <v/>
      </c>
      <c r="L86" s="3" t="str" cm="1">
        <f t="array" ref="L86">IF($M86="","",INDEX(Inventory!$C$7:$C$1000,$M86-6))</f>
        <v/>
      </c>
      <c r="M86" t="str" cm="1">
        <f t="array" ref="M86">IFERROR(_xlfn.AGGREGATE(15,6,ROW(Inventory!$A$7:$A$1000)/(Inventory!$S$7:$S$1000&gt;0),ROWS($M$6:M86)),"")</f>
        <v/>
      </c>
    </row>
    <row r="87" spans="1:13" x14ac:dyDescent="0.3">
      <c r="A87" s="19" t="str" cm="1">
        <f t="array" ref="A87">IF($M87="","",INDEX(Inventory!$A$7:$A$1000,$M87-6))</f>
        <v/>
      </c>
      <c r="B87" s="3" t="str" cm="1">
        <f t="array" ref="B87">IF($M87="","",INDEX(Inventory!$B$7:$B$1000,$M87-6))</f>
        <v/>
      </c>
      <c r="C87" s="3" t="str" cm="1">
        <f t="array" ref="C87">IF($M87="","",INDEX(Inventory!$D$7:$D$1000,$M87-6))</f>
        <v/>
      </c>
      <c r="D87" s="3" t="str" cm="1">
        <f t="array" ref="D87">IF($M87="","",INDEX(Inventory!$L$7:$L$1000,$M87-6))</f>
        <v/>
      </c>
      <c r="E87" s="3" t="str" cm="1">
        <f t="array" ref="E87">IF($M87="","",INDEX(Inventory!$M$7:$M$1000,$M87-6))</f>
        <v/>
      </c>
      <c r="F87" s="3" t="str" cm="1">
        <f t="array" ref="F87">IF($M87="","",INDEX(Inventory!$O$7:$O$1000,$M87-6))</f>
        <v/>
      </c>
      <c r="G87" s="3" t="str" cm="1">
        <f t="array" ref="G87">IF($M87="","",INDEX(Inventory!$P$7:$P$1000,$M87-6))</f>
        <v/>
      </c>
      <c r="H87" s="6" t="str" cm="1">
        <f t="array" ref="H87">IF($M87="","",INDEX(Inventory!$S$7:$S$1000,$M87-6))</f>
        <v/>
      </c>
      <c r="I87" s="14" t="str" cm="1">
        <f t="array" ref="I87">IF($M87="","",INDEX(Inventory!$F$7:$F$1000,$M87-6))</f>
        <v/>
      </c>
      <c r="J87" s="7" t="str" cm="1">
        <f t="array" ref="J87">IF($M87="","",INDEX(Inventory!$T$7:$T$1000,$M87-6))</f>
        <v/>
      </c>
      <c r="K87" s="3" t="str" cm="1">
        <f t="array" ref="K87">IF($M87="","",INDEX(Inventory!$G$7:$G$1000,$M87-6))</f>
        <v/>
      </c>
      <c r="L87" s="3" t="str" cm="1">
        <f t="array" ref="L87">IF($M87="","",INDEX(Inventory!$C$7:$C$1000,$M87-6))</f>
        <v/>
      </c>
      <c r="M87" t="str" cm="1">
        <f t="array" ref="M87">IFERROR(_xlfn.AGGREGATE(15,6,ROW(Inventory!$A$7:$A$1000)/(Inventory!$S$7:$S$1000&gt;0),ROWS($M$6:M87)),"")</f>
        <v/>
      </c>
    </row>
    <row r="88" spans="1:13" x14ac:dyDescent="0.3">
      <c r="A88" s="19" t="str" cm="1">
        <f t="array" ref="A88">IF($M88="","",INDEX(Inventory!$A$7:$A$1000,$M88-6))</f>
        <v/>
      </c>
      <c r="B88" s="3" t="str" cm="1">
        <f t="array" ref="B88">IF($M88="","",INDEX(Inventory!$B$7:$B$1000,$M88-6))</f>
        <v/>
      </c>
      <c r="C88" s="3" t="str" cm="1">
        <f t="array" ref="C88">IF($M88="","",INDEX(Inventory!$D$7:$D$1000,$M88-6))</f>
        <v/>
      </c>
      <c r="D88" s="3" t="str" cm="1">
        <f t="array" ref="D88">IF($M88="","",INDEX(Inventory!$L$7:$L$1000,$M88-6))</f>
        <v/>
      </c>
      <c r="E88" s="3" t="str" cm="1">
        <f t="array" ref="E88">IF($M88="","",INDEX(Inventory!$M$7:$M$1000,$M88-6))</f>
        <v/>
      </c>
      <c r="F88" s="3" t="str" cm="1">
        <f t="array" ref="F88">IF($M88="","",INDEX(Inventory!$O$7:$O$1000,$M88-6))</f>
        <v/>
      </c>
      <c r="G88" s="3" t="str" cm="1">
        <f t="array" ref="G88">IF($M88="","",INDEX(Inventory!$P$7:$P$1000,$M88-6))</f>
        <v/>
      </c>
      <c r="H88" s="6" t="str" cm="1">
        <f t="array" ref="H88">IF($M88="","",INDEX(Inventory!$S$7:$S$1000,$M88-6))</f>
        <v/>
      </c>
      <c r="I88" s="14" t="str" cm="1">
        <f t="array" ref="I88">IF($M88="","",INDEX(Inventory!$F$7:$F$1000,$M88-6))</f>
        <v/>
      </c>
      <c r="J88" s="7" t="str" cm="1">
        <f t="array" ref="J88">IF($M88="","",INDEX(Inventory!$T$7:$T$1000,$M88-6))</f>
        <v/>
      </c>
      <c r="K88" s="3" t="str" cm="1">
        <f t="array" ref="K88">IF($M88="","",INDEX(Inventory!$G$7:$G$1000,$M88-6))</f>
        <v/>
      </c>
      <c r="L88" s="3" t="str" cm="1">
        <f t="array" ref="L88">IF($M88="","",INDEX(Inventory!$C$7:$C$1000,$M88-6))</f>
        <v/>
      </c>
      <c r="M88" t="str" cm="1">
        <f t="array" ref="M88">IFERROR(_xlfn.AGGREGATE(15,6,ROW(Inventory!$A$7:$A$1000)/(Inventory!$S$7:$S$1000&gt;0),ROWS($M$6:M88)),"")</f>
        <v/>
      </c>
    </row>
    <row r="89" spans="1:13" x14ac:dyDescent="0.3">
      <c r="A89" s="19" t="str" cm="1">
        <f t="array" ref="A89">IF($M89="","",INDEX(Inventory!$A$7:$A$1000,$M89-6))</f>
        <v/>
      </c>
      <c r="B89" s="3" t="str" cm="1">
        <f t="array" ref="B89">IF($M89="","",INDEX(Inventory!$B$7:$B$1000,$M89-6))</f>
        <v/>
      </c>
      <c r="C89" s="3" t="str" cm="1">
        <f t="array" ref="C89">IF($M89="","",INDEX(Inventory!$D$7:$D$1000,$M89-6))</f>
        <v/>
      </c>
      <c r="D89" s="3" t="str" cm="1">
        <f t="array" ref="D89">IF($M89="","",INDEX(Inventory!$L$7:$L$1000,$M89-6))</f>
        <v/>
      </c>
      <c r="E89" s="3" t="str" cm="1">
        <f t="array" ref="E89">IF($M89="","",INDEX(Inventory!$M$7:$M$1000,$M89-6))</f>
        <v/>
      </c>
      <c r="F89" s="3" t="str" cm="1">
        <f t="array" ref="F89">IF($M89="","",INDEX(Inventory!$O$7:$O$1000,$M89-6))</f>
        <v/>
      </c>
      <c r="G89" s="3" t="str" cm="1">
        <f t="array" ref="G89">IF($M89="","",INDEX(Inventory!$P$7:$P$1000,$M89-6))</f>
        <v/>
      </c>
      <c r="H89" s="6" t="str" cm="1">
        <f t="array" ref="H89">IF($M89="","",INDEX(Inventory!$S$7:$S$1000,$M89-6))</f>
        <v/>
      </c>
      <c r="I89" s="14" t="str" cm="1">
        <f t="array" ref="I89">IF($M89="","",INDEX(Inventory!$F$7:$F$1000,$M89-6))</f>
        <v/>
      </c>
      <c r="J89" s="7" t="str" cm="1">
        <f t="array" ref="J89">IF($M89="","",INDEX(Inventory!$T$7:$T$1000,$M89-6))</f>
        <v/>
      </c>
      <c r="K89" s="3" t="str" cm="1">
        <f t="array" ref="K89">IF($M89="","",INDEX(Inventory!$G$7:$G$1000,$M89-6))</f>
        <v/>
      </c>
      <c r="L89" s="3" t="str" cm="1">
        <f t="array" ref="L89">IF($M89="","",INDEX(Inventory!$C$7:$C$1000,$M89-6))</f>
        <v/>
      </c>
      <c r="M89" t="str" cm="1">
        <f t="array" ref="M89">IFERROR(_xlfn.AGGREGATE(15,6,ROW(Inventory!$A$7:$A$1000)/(Inventory!$S$7:$S$1000&gt;0),ROWS($M$6:M89)),"")</f>
        <v/>
      </c>
    </row>
    <row r="90" spans="1:13" x14ac:dyDescent="0.3">
      <c r="A90" s="19" t="str" cm="1">
        <f t="array" ref="A90">IF($M90="","",INDEX(Inventory!$A$7:$A$1000,$M90-6))</f>
        <v/>
      </c>
      <c r="B90" s="3" t="str" cm="1">
        <f t="array" ref="B90">IF($M90="","",INDEX(Inventory!$B$7:$B$1000,$M90-6))</f>
        <v/>
      </c>
      <c r="C90" s="3" t="str" cm="1">
        <f t="array" ref="C90">IF($M90="","",INDEX(Inventory!$D$7:$D$1000,$M90-6))</f>
        <v/>
      </c>
      <c r="D90" s="3" t="str" cm="1">
        <f t="array" ref="D90">IF($M90="","",INDEX(Inventory!$L$7:$L$1000,$M90-6))</f>
        <v/>
      </c>
      <c r="E90" s="3" t="str" cm="1">
        <f t="array" ref="E90">IF($M90="","",INDEX(Inventory!$M$7:$M$1000,$M90-6))</f>
        <v/>
      </c>
      <c r="F90" s="3" t="str" cm="1">
        <f t="array" ref="F90">IF($M90="","",INDEX(Inventory!$O$7:$O$1000,$M90-6))</f>
        <v/>
      </c>
      <c r="G90" s="3" t="str" cm="1">
        <f t="array" ref="G90">IF($M90="","",INDEX(Inventory!$P$7:$P$1000,$M90-6))</f>
        <v/>
      </c>
      <c r="H90" s="6" t="str" cm="1">
        <f t="array" ref="H90">IF($M90="","",INDEX(Inventory!$S$7:$S$1000,$M90-6))</f>
        <v/>
      </c>
      <c r="I90" s="14" t="str" cm="1">
        <f t="array" ref="I90">IF($M90="","",INDEX(Inventory!$F$7:$F$1000,$M90-6))</f>
        <v/>
      </c>
      <c r="J90" s="7" t="str" cm="1">
        <f t="array" ref="J90">IF($M90="","",INDEX(Inventory!$T$7:$T$1000,$M90-6))</f>
        <v/>
      </c>
      <c r="K90" s="3" t="str" cm="1">
        <f t="array" ref="K90">IF($M90="","",INDEX(Inventory!$G$7:$G$1000,$M90-6))</f>
        <v/>
      </c>
      <c r="L90" s="3" t="str" cm="1">
        <f t="array" ref="L90">IF($M90="","",INDEX(Inventory!$C$7:$C$1000,$M90-6))</f>
        <v/>
      </c>
      <c r="M90" t="str" cm="1">
        <f t="array" ref="M90">IFERROR(_xlfn.AGGREGATE(15,6,ROW(Inventory!$A$7:$A$1000)/(Inventory!$S$7:$S$1000&gt;0),ROWS($M$6:M90)),"")</f>
        <v/>
      </c>
    </row>
    <row r="91" spans="1:13" x14ac:dyDescent="0.3">
      <c r="A91" s="19" t="str" cm="1">
        <f t="array" ref="A91">IF($M91="","",INDEX(Inventory!$A$7:$A$1000,$M91-6))</f>
        <v/>
      </c>
      <c r="B91" s="3" t="str" cm="1">
        <f t="array" ref="B91">IF($M91="","",INDEX(Inventory!$B$7:$B$1000,$M91-6))</f>
        <v/>
      </c>
      <c r="C91" s="3" t="str" cm="1">
        <f t="array" ref="C91">IF($M91="","",INDEX(Inventory!$D$7:$D$1000,$M91-6))</f>
        <v/>
      </c>
      <c r="D91" s="3" t="str" cm="1">
        <f t="array" ref="D91">IF($M91="","",INDEX(Inventory!$L$7:$L$1000,$M91-6))</f>
        <v/>
      </c>
      <c r="E91" s="3" t="str" cm="1">
        <f t="array" ref="E91">IF($M91="","",INDEX(Inventory!$M$7:$M$1000,$M91-6))</f>
        <v/>
      </c>
      <c r="F91" s="3" t="str" cm="1">
        <f t="array" ref="F91">IF($M91="","",INDEX(Inventory!$O$7:$O$1000,$M91-6))</f>
        <v/>
      </c>
      <c r="G91" s="3" t="str" cm="1">
        <f t="array" ref="G91">IF($M91="","",INDEX(Inventory!$P$7:$P$1000,$M91-6))</f>
        <v/>
      </c>
      <c r="H91" s="6" t="str" cm="1">
        <f t="array" ref="H91">IF($M91="","",INDEX(Inventory!$S$7:$S$1000,$M91-6))</f>
        <v/>
      </c>
      <c r="I91" s="14" t="str" cm="1">
        <f t="array" ref="I91">IF($M91="","",INDEX(Inventory!$F$7:$F$1000,$M91-6))</f>
        <v/>
      </c>
      <c r="J91" s="7" t="str" cm="1">
        <f t="array" ref="J91">IF($M91="","",INDEX(Inventory!$T$7:$T$1000,$M91-6))</f>
        <v/>
      </c>
      <c r="K91" s="3" t="str" cm="1">
        <f t="array" ref="K91">IF($M91="","",INDEX(Inventory!$G$7:$G$1000,$M91-6))</f>
        <v/>
      </c>
      <c r="L91" s="3" t="str" cm="1">
        <f t="array" ref="L91">IF($M91="","",INDEX(Inventory!$C$7:$C$1000,$M91-6))</f>
        <v/>
      </c>
      <c r="M91" t="str" cm="1">
        <f t="array" ref="M91">IFERROR(_xlfn.AGGREGATE(15,6,ROW(Inventory!$A$7:$A$1000)/(Inventory!$S$7:$S$1000&gt;0),ROWS($M$6:M91)),"")</f>
        <v/>
      </c>
    </row>
    <row r="92" spans="1:13" x14ac:dyDescent="0.3">
      <c r="A92" s="19" t="str" cm="1">
        <f t="array" ref="A92">IF($M92="","",INDEX(Inventory!$A$7:$A$1000,$M92-6))</f>
        <v/>
      </c>
      <c r="B92" s="3" t="str" cm="1">
        <f t="array" ref="B92">IF($M92="","",INDEX(Inventory!$B$7:$B$1000,$M92-6))</f>
        <v/>
      </c>
      <c r="C92" s="3" t="str" cm="1">
        <f t="array" ref="C92">IF($M92="","",INDEX(Inventory!$D$7:$D$1000,$M92-6))</f>
        <v/>
      </c>
      <c r="D92" s="3" t="str" cm="1">
        <f t="array" ref="D92">IF($M92="","",INDEX(Inventory!$L$7:$L$1000,$M92-6))</f>
        <v/>
      </c>
      <c r="E92" s="3" t="str" cm="1">
        <f t="array" ref="E92">IF($M92="","",INDEX(Inventory!$M$7:$M$1000,$M92-6))</f>
        <v/>
      </c>
      <c r="F92" s="3" t="str" cm="1">
        <f t="array" ref="F92">IF($M92="","",INDEX(Inventory!$O$7:$O$1000,$M92-6))</f>
        <v/>
      </c>
      <c r="G92" s="3" t="str" cm="1">
        <f t="array" ref="G92">IF($M92="","",INDEX(Inventory!$P$7:$P$1000,$M92-6))</f>
        <v/>
      </c>
      <c r="H92" s="6" t="str" cm="1">
        <f t="array" ref="H92">IF($M92="","",INDEX(Inventory!$S$7:$S$1000,$M92-6))</f>
        <v/>
      </c>
      <c r="I92" s="14" t="str" cm="1">
        <f t="array" ref="I92">IF($M92="","",INDEX(Inventory!$F$7:$F$1000,$M92-6))</f>
        <v/>
      </c>
      <c r="J92" s="7" t="str" cm="1">
        <f t="array" ref="J92">IF($M92="","",INDEX(Inventory!$T$7:$T$1000,$M92-6))</f>
        <v/>
      </c>
      <c r="K92" s="3" t="str" cm="1">
        <f t="array" ref="K92">IF($M92="","",INDEX(Inventory!$G$7:$G$1000,$M92-6))</f>
        <v/>
      </c>
      <c r="L92" s="3" t="str" cm="1">
        <f t="array" ref="L92">IF($M92="","",INDEX(Inventory!$C$7:$C$1000,$M92-6))</f>
        <v/>
      </c>
      <c r="M92" t="str" cm="1">
        <f t="array" ref="M92">IFERROR(_xlfn.AGGREGATE(15,6,ROW(Inventory!$A$7:$A$1000)/(Inventory!$S$7:$S$1000&gt;0),ROWS($M$6:M92)),"")</f>
        <v/>
      </c>
    </row>
    <row r="93" spans="1:13" x14ac:dyDescent="0.3">
      <c r="A93" s="19" t="str" cm="1">
        <f t="array" ref="A93">IF($M93="","",INDEX(Inventory!$A$7:$A$1000,$M93-6))</f>
        <v/>
      </c>
      <c r="B93" s="3" t="str" cm="1">
        <f t="array" ref="B93">IF($M93="","",INDEX(Inventory!$B$7:$B$1000,$M93-6))</f>
        <v/>
      </c>
      <c r="C93" s="3" t="str" cm="1">
        <f t="array" ref="C93">IF($M93="","",INDEX(Inventory!$D$7:$D$1000,$M93-6))</f>
        <v/>
      </c>
      <c r="D93" s="3" t="str" cm="1">
        <f t="array" ref="D93">IF($M93="","",INDEX(Inventory!$L$7:$L$1000,$M93-6))</f>
        <v/>
      </c>
      <c r="E93" s="3" t="str" cm="1">
        <f t="array" ref="E93">IF($M93="","",INDEX(Inventory!$M$7:$M$1000,$M93-6))</f>
        <v/>
      </c>
      <c r="F93" s="3" t="str" cm="1">
        <f t="array" ref="F93">IF($M93="","",INDEX(Inventory!$O$7:$O$1000,$M93-6))</f>
        <v/>
      </c>
      <c r="G93" s="3" t="str" cm="1">
        <f t="array" ref="G93">IF($M93="","",INDEX(Inventory!$P$7:$P$1000,$M93-6))</f>
        <v/>
      </c>
      <c r="H93" s="6" t="str" cm="1">
        <f t="array" ref="H93">IF($M93="","",INDEX(Inventory!$S$7:$S$1000,$M93-6))</f>
        <v/>
      </c>
      <c r="I93" s="14" t="str" cm="1">
        <f t="array" ref="I93">IF($M93="","",INDEX(Inventory!$F$7:$F$1000,$M93-6))</f>
        <v/>
      </c>
      <c r="J93" s="7" t="str" cm="1">
        <f t="array" ref="J93">IF($M93="","",INDEX(Inventory!$T$7:$T$1000,$M93-6))</f>
        <v/>
      </c>
      <c r="K93" s="3" t="str" cm="1">
        <f t="array" ref="K93">IF($M93="","",INDEX(Inventory!$G$7:$G$1000,$M93-6))</f>
        <v/>
      </c>
      <c r="L93" s="3" t="str" cm="1">
        <f t="array" ref="L93">IF($M93="","",INDEX(Inventory!$C$7:$C$1000,$M93-6))</f>
        <v/>
      </c>
      <c r="M93" t="str" cm="1">
        <f t="array" ref="M93">IFERROR(_xlfn.AGGREGATE(15,6,ROW(Inventory!$A$7:$A$1000)/(Inventory!$S$7:$S$1000&gt;0),ROWS($M$6:M93)),"")</f>
        <v/>
      </c>
    </row>
    <row r="94" spans="1:13" x14ac:dyDescent="0.3">
      <c r="A94" s="19" t="str" cm="1">
        <f t="array" ref="A94">IF($M94="","",INDEX(Inventory!$A$7:$A$1000,$M94-6))</f>
        <v/>
      </c>
      <c r="B94" s="3" t="str" cm="1">
        <f t="array" ref="B94">IF($M94="","",INDEX(Inventory!$B$7:$B$1000,$M94-6))</f>
        <v/>
      </c>
      <c r="C94" s="3" t="str" cm="1">
        <f t="array" ref="C94">IF($M94="","",INDEX(Inventory!$D$7:$D$1000,$M94-6))</f>
        <v/>
      </c>
      <c r="D94" s="3" t="str" cm="1">
        <f t="array" ref="D94">IF($M94="","",INDEX(Inventory!$L$7:$L$1000,$M94-6))</f>
        <v/>
      </c>
      <c r="E94" s="3" t="str" cm="1">
        <f t="array" ref="E94">IF($M94="","",INDEX(Inventory!$M$7:$M$1000,$M94-6))</f>
        <v/>
      </c>
      <c r="F94" s="3" t="str" cm="1">
        <f t="array" ref="F94">IF($M94="","",INDEX(Inventory!$O$7:$O$1000,$M94-6))</f>
        <v/>
      </c>
      <c r="G94" s="3" t="str" cm="1">
        <f t="array" ref="G94">IF($M94="","",INDEX(Inventory!$P$7:$P$1000,$M94-6))</f>
        <v/>
      </c>
      <c r="H94" s="6" t="str" cm="1">
        <f t="array" ref="H94">IF($M94="","",INDEX(Inventory!$S$7:$S$1000,$M94-6))</f>
        <v/>
      </c>
      <c r="I94" s="14" t="str" cm="1">
        <f t="array" ref="I94">IF($M94="","",INDEX(Inventory!$F$7:$F$1000,$M94-6))</f>
        <v/>
      </c>
      <c r="J94" s="7" t="str" cm="1">
        <f t="array" ref="J94">IF($M94="","",INDEX(Inventory!$T$7:$T$1000,$M94-6))</f>
        <v/>
      </c>
      <c r="K94" s="3" t="str" cm="1">
        <f t="array" ref="K94">IF($M94="","",INDEX(Inventory!$G$7:$G$1000,$M94-6))</f>
        <v/>
      </c>
      <c r="L94" s="3" t="str" cm="1">
        <f t="array" ref="L94">IF($M94="","",INDEX(Inventory!$C$7:$C$1000,$M94-6))</f>
        <v/>
      </c>
      <c r="M94" t="str" cm="1">
        <f t="array" ref="M94">IFERROR(_xlfn.AGGREGATE(15,6,ROW(Inventory!$A$7:$A$1000)/(Inventory!$S$7:$S$1000&gt;0),ROWS($M$6:M94)),"")</f>
        <v/>
      </c>
    </row>
    <row r="95" spans="1:13" x14ac:dyDescent="0.3">
      <c r="A95" s="19" t="str" cm="1">
        <f t="array" ref="A95">IF($M95="","",INDEX(Inventory!$A$7:$A$1000,$M95-6))</f>
        <v/>
      </c>
      <c r="B95" s="3" t="str" cm="1">
        <f t="array" ref="B95">IF($M95="","",INDEX(Inventory!$B$7:$B$1000,$M95-6))</f>
        <v/>
      </c>
      <c r="C95" s="3" t="str" cm="1">
        <f t="array" ref="C95">IF($M95="","",INDEX(Inventory!$D$7:$D$1000,$M95-6))</f>
        <v/>
      </c>
      <c r="D95" s="3" t="str" cm="1">
        <f t="array" ref="D95">IF($M95="","",INDEX(Inventory!$L$7:$L$1000,$M95-6))</f>
        <v/>
      </c>
      <c r="E95" s="3" t="str" cm="1">
        <f t="array" ref="E95">IF($M95="","",INDEX(Inventory!$M$7:$M$1000,$M95-6))</f>
        <v/>
      </c>
      <c r="F95" s="3" t="str" cm="1">
        <f t="array" ref="F95">IF($M95="","",INDEX(Inventory!$O$7:$O$1000,$M95-6))</f>
        <v/>
      </c>
      <c r="G95" s="3" t="str" cm="1">
        <f t="array" ref="G95">IF($M95="","",INDEX(Inventory!$P$7:$P$1000,$M95-6))</f>
        <v/>
      </c>
      <c r="H95" s="6" t="str" cm="1">
        <f t="array" ref="H95">IF($M95="","",INDEX(Inventory!$S$7:$S$1000,$M95-6))</f>
        <v/>
      </c>
      <c r="I95" s="14" t="str" cm="1">
        <f t="array" ref="I95">IF($M95="","",INDEX(Inventory!$F$7:$F$1000,$M95-6))</f>
        <v/>
      </c>
      <c r="J95" s="7" t="str" cm="1">
        <f t="array" ref="J95">IF($M95="","",INDEX(Inventory!$T$7:$T$1000,$M95-6))</f>
        <v/>
      </c>
      <c r="K95" s="3" t="str" cm="1">
        <f t="array" ref="K95">IF($M95="","",INDEX(Inventory!$G$7:$G$1000,$M95-6))</f>
        <v/>
      </c>
      <c r="L95" s="3" t="str" cm="1">
        <f t="array" ref="L95">IF($M95="","",INDEX(Inventory!$C$7:$C$1000,$M95-6))</f>
        <v/>
      </c>
      <c r="M95" t="str" cm="1">
        <f t="array" ref="M95">IFERROR(_xlfn.AGGREGATE(15,6,ROW(Inventory!$A$7:$A$1000)/(Inventory!$S$7:$S$1000&gt;0),ROWS($M$6:M95)),"")</f>
        <v/>
      </c>
    </row>
    <row r="96" spans="1:13" x14ac:dyDescent="0.3">
      <c r="A96" s="19" t="str" cm="1">
        <f t="array" ref="A96">IF($M96="","",INDEX(Inventory!$A$7:$A$1000,$M96-6))</f>
        <v/>
      </c>
      <c r="B96" s="3" t="str" cm="1">
        <f t="array" ref="B96">IF($M96="","",INDEX(Inventory!$B$7:$B$1000,$M96-6))</f>
        <v/>
      </c>
      <c r="C96" s="3" t="str" cm="1">
        <f t="array" ref="C96">IF($M96="","",INDEX(Inventory!$D$7:$D$1000,$M96-6))</f>
        <v/>
      </c>
      <c r="D96" s="3" t="str" cm="1">
        <f t="array" ref="D96">IF($M96="","",INDEX(Inventory!$L$7:$L$1000,$M96-6))</f>
        <v/>
      </c>
      <c r="E96" s="3" t="str" cm="1">
        <f t="array" ref="E96">IF($M96="","",INDEX(Inventory!$M$7:$M$1000,$M96-6))</f>
        <v/>
      </c>
      <c r="F96" s="3" t="str" cm="1">
        <f t="array" ref="F96">IF($M96="","",INDEX(Inventory!$O$7:$O$1000,$M96-6))</f>
        <v/>
      </c>
      <c r="G96" s="3" t="str" cm="1">
        <f t="array" ref="G96">IF($M96="","",INDEX(Inventory!$P$7:$P$1000,$M96-6))</f>
        <v/>
      </c>
      <c r="H96" s="6" t="str" cm="1">
        <f t="array" ref="H96">IF($M96="","",INDEX(Inventory!$S$7:$S$1000,$M96-6))</f>
        <v/>
      </c>
      <c r="I96" s="14" t="str" cm="1">
        <f t="array" ref="I96">IF($M96="","",INDEX(Inventory!$F$7:$F$1000,$M96-6))</f>
        <v/>
      </c>
      <c r="J96" s="7" t="str" cm="1">
        <f t="array" ref="J96">IF($M96="","",INDEX(Inventory!$T$7:$T$1000,$M96-6))</f>
        <v/>
      </c>
      <c r="K96" s="3" t="str" cm="1">
        <f t="array" ref="K96">IF($M96="","",INDEX(Inventory!$G$7:$G$1000,$M96-6))</f>
        <v/>
      </c>
      <c r="L96" s="3" t="str" cm="1">
        <f t="array" ref="L96">IF($M96="","",INDEX(Inventory!$C$7:$C$1000,$M96-6))</f>
        <v/>
      </c>
      <c r="M96" t="str" cm="1">
        <f t="array" ref="M96">IFERROR(_xlfn.AGGREGATE(15,6,ROW(Inventory!$A$7:$A$1000)/(Inventory!$S$7:$S$1000&gt;0),ROWS($M$6:M96)),"")</f>
        <v/>
      </c>
    </row>
    <row r="97" spans="1:13" x14ac:dyDescent="0.3">
      <c r="A97" s="19" t="str" cm="1">
        <f t="array" ref="A97">IF($M97="","",INDEX(Inventory!$A$7:$A$1000,$M97-6))</f>
        <v/>
      </c>
      <c r="B97" s="3" t="str" cm="1">
        <f t="array" ref="B97">IF($M97="","",INDEX(Inventory!$B$7:$B$1000,$M97-6))</f>
        <v/>
      </c>
      <c r="C97" s="3" t="str" cm="1">
        <f t="array" ref="C97">IF($M97="","",INDEX(Inventory!$D$7:$D$1000,$M97-6))</f>
        <v/>
      </c>
      <c r="D97" s="3" t="str" cm="1">
        <f t="array" ref="D97">IF($M97="","",INDEX(Inventory!$L$7:$L$1000,$M97-6))</f>
        <v/>
      </c>
      <c r="E97" s="3" t="str" cm="1">
        <f t="array" ref="E97">IF($M97="","",INDEX(Inventory!$M$7:$M$1000,$M97-6))</f>
        <v/>
      </c>
      <c r="F97" s="3" t="str" cm="1">
        <f t="array" ref="F97">IF($M97="","",INDEX(Inventory!$O$7:$O$1000,$M97-6))</f>
        <v/>
      </c>
      <c r="G97" s="3" t="str" cm="1">
        <f t="array" ref="G97">IF($M97="","",INDEX(Inventory!$P$7:$P$1000,$M97-6))</f>
        <v/>
      </c>
      <c r="H97" s="6" t="str" cm="1">
        <f t="array" ref="H97">IF($M97="","",INDEX(Inventory!$S$7:$S$1000,$M97-6))</f>
        <v/>
      </c>
      <c r="I97" s="14" t="str" cm="1">
        <f t="array" ref="I97">IF($M97="","",INDEX(Inventory!$F$7:$F$1000,$M97-6))</f>
        <v/>
      </c>
      <c r="J97" s="7" t="str" cm="1">
        <f t="array" ref="J97">IF($M97="","",INDEX(Inventory!$T$7:$T$1000,$M97-6))</f>
        <v/>
      </c>
      <c r="K97" s="3" t="str" cm="1">
        <f t="array" ref="K97">IF($M97="","",INDEX(Inventory!$G$7:$G$1000,$M97-6))</f>
        <v/>
      </c>
      <c r="L97" s="3" t="str" cm="1">
        <f t="array" ref="L97">IF($M97="","",INDEX(Inventory!$C$7:$C$1000,$M97-6))</f>
        <v/>
      </c>
      <c r="M97" t="str" cm="1">
        <f t="array" ref="M97">IFERROR(_xlfn.AGGREGATE(15,6,ROW(Inventory!$A$7:$A$1000)/(Inventory!$S$7:$S$1000&gt;0),ROWS($M$6:M97)),"")</f>
        <v/>
      </c>
    </row>
    <row r="98" spans="1:13" x14ac:dyDescent="0.3">
      <c r="A98" s="19" t="str" cm="1">
        <f t="array" ref="A98">IF($M98="","",INDEX(Inventory!$A$7:$A$1000,$M98-6))</f>
        <v/>
      </c>
      <c r="B98" s="3" t="str" cm="1">
        <f t="array" ref="B98">IF($M98="","",INDEX(Inventory!$B$7:$B$1000,$M98-6))</f>
        <v/>
      </c>
      <c r="C98" s="3" t="str" cm="1">
        <f t="array" ref="C98">IF($M98="","",INDEX(Inventory!$D$7:$D$1000,$M98-6))</f>
        <v/>
      </c>
      <c r="D98" s="3" t="str" cm="1">
        <f t="array" ref="D98">IF($M98="","",INDEX(Inventory!$L$7:$L$1000,$M98-6))</f>
        <v/>
      </c>
      <c r="E98" s="3" t="str" cm="1">
        <f t="array" ref="E98">IF($M98="","",INDEX(Inventory!$M$7:$M$1000,$M98-6))</f>
        <v/>
      </c>
      <c r="F98" s="3" t="str" cm="1">
        <f t="array" ref="F98">IF($M98="","",INDEX(Inventory!$O$7:$O$1000,$M98-6))</f>
        <v/>
      </c>
      <c r="G98" s="3" t="str" cm="1">
        <f t="array" ref="G98">IF($M98="","",INDEX(Inventory!$P$7:$P$1000,$M98-6))</f>
        <v/>
      </c>
      <c r="H98" s="6" t="str" cm="1">
        <f t="array" ref="H98">IF($M98="","",INDEX(Inventory!$S$7:$S$1000,$M98-6))</f>
        <v/>
      </c>
      <c r="I98" s="14" t="str" cm="1">
        <f t="array" ref="I98">IF($M98="","",INDEX(Inventory!$F$7:$F$1000,$M98-6))</f>
        <v/>
      </c>
      <c r="J98" s="7" t="str" cm="1">
        <f t="array" ref="J98">IF($M98="","",INDEX(Inventory!$T$7:$T$1000,$M98-6))</f>
        <v/>
      </c>
      <c r="K98" s="3" t="str" cm="1">
        <f t="array" ref="K98">IF($M98="","",INDEX(Inventory!$G$7:$G$1000,$M98-6))</f>
        <v/>
      </c>
      <c r="L98" s="3" t="str" cm="1">
        <f t="array" ref="L98">IF($M98="","",INDEX(Inventory!$C$7:$C$1000,$M98-6))</f>
        <v/>
      </c>
      <c r="M98" t="str" cm="1">
        <f t="array" ref="M98">IFERROR(_xlfn.AGGREGATE(15,6,ROW(Inventory!$A$7:$A$1000)/(Inventory!$S$7:$S$1000&gt;0),ROWS($M$6:M98)),"")</f>
        <v/>
      </c>
    </row>
    <row r="99" spans="1:13" x14ac:dyDescent="0.3">
      <c r="A99" s="19" t="str" cm="1">
        <f t="array" ref="A99">IF($M99="","",INDEX(Inventory!$A$7:$A$1000,$M99-6))</f>
        <v/>
      </c>
      <c r="B99" s="3" t="str" cm="1">
        <f t="array" ref="B99">IF($M99="","",INDEX(Inventory!$B$7:$B$1000,$M99-6))</f>
        <v/>
      </c>
      <c r="C99" s="3" t="str" cm="1">
        <f t="array" ref="C99">IF($M99="","",INDEX(Inventory!$D$7:$D$1000,$M99-6))</f>
        <v/>
      </c>
      <c r="D99" s="3" t="str" cm="1">
        <f t="array" ref="D99">IF($M99="","",INDEX(Inventory!$L$7:$L$1000,$M99-6))</f>
        <v/>
      </c>
      <c r="E99" s="3" t="str" cm="1">
        <f t="array" ref="E99">IF($M99="","",INDEX(Inventory!$M$7:$M$1000,$M99-6))</f>
        <v/>
      </c>
      <c r="F99" s="3" t="str" cm="1">
        <f t="array" ref="F99">IF($M99="","",INDEX(Inventory!$O$7:$O$1000,$M99-6))</f>
        <v/>
      </c>
      <c r="G99" s="3" t="str" cm="1">
        <f t="array" ref="G99">IF($M99="","",INDEX(Inventory!$P$7:$P$1000,$M99-6))</f>
        <v/>
      </c>
      <c r="H99" s="6" t="str" cm="1">
        <f t="array" ref="H99">IF($M99="","",INDEX(Inventory!$S$7:$S$1000,$M99-6))</f>
        <v/>
      </c>
      <c r="I99" s="14" t="str" cm="1">
        <f t="array" ref="I99">IF($M99="","",INDEX(Inventory!$F$7:$F$1000,$M99-6))</f>
        <v/>
      </c>
      <c r="J99" s="7" t="str" cm="1">
        <f t="array" ref="J99">IF($M99="","",INDEX(Inventory!$T$7:$T$1000,$M99-6))</f>
        <v/>
      </c>
      <c r="K99" s="3" t="str" cm="1">
        <f t="array" ref="K99">IF($M99="","",INDEX(Inventory!$G$7:$G$1000,$M99-6))</f>
        <v/>
      </c>
      <c r="L99" s="3" t="str" cm="1">
        <f t="array" ref="L99">IF($M99="","",INDEX(Inventory!$C$7:$C$1000,$M99-6))</f>
        <v/>
      </c>
      <c r="M99" t="str" cm="1">
        <f t="array" ref="M99">IFERROR(_xlfn.AGGREGATE(15,6,ROW(Inventory!$A$7:$A$1000)/(Inventory!$S$7:$S$1000&gt;0),ROWS($M$6:M99)),"")</f>
        <v/>
      </c>
    </row>
    <row r="100" spans="1:13" x14ac:dyDescent="0.3">
      <c r="A100" s="19" t="str" cm="1">
        <f t="array" ref="A100">IF($M100="","",INDEX(Inventory!$A$7:$A$1000,$M100-6))</f>
        <v/>
      </c>
      <c r="B100" s="3" t="str" cm="1">
        <f t="array" ref="B100">IF($M100="","",INDEX(Inventory!$B$7:$B$1000,$M100-6))</f>
        <v/>
      </c>
      <c r="C100" s="3" t="str" cm="1">
        <f t="array" ref="C100">IF($M100="","",INDEX(Inventory!$D$7:$D$1000,$M100-6))</f>
        <v/>
      </c>
      <c r="D100" s="3" t="str" cm="1">
        <f t="array" ref="D100">IF($M100="","",INDEX(Inventory!$L$7:$L$1000,$M100-6))</f>
        <v/>
      </c>
      <c r="E100" s="3" t="str" cm="1">
        <f t="array" ref="E100">IF($M100="","",INDEX(Inventory!$M$7:$M$1000,$M100-6))</f>
        <v/>
      </c>
      <c r="F100" s="3" t="str" cm="1">
        <f t="array" ref="F100">IF($M100="","",INDEX(Inventory!$O$7:$O$1000,$M100-6))</f>
        <v/>
      </c>
      <c r="G100" s="3" t="str" cm="1">
        <f t="array" ref="G100">IF($M100="","",INDEX(Inventory!$P$7:$P$1000,$M100-6))</f>
        <v/>
      </c>
      <c r="H100" s="6" t="str" cm="1">
        <f t="array" ref="H100">IF($M100="","",INDEX(Inventory!$S$7:$S$1000,$M100-6))</f>
        <v/>
      </c>
      <c r="I100" s="14" t="str" cm="1">
        <f t="array" ref="I100">IF($M100="","",INDEX(Inventory!$F$7:$F$1000,$M100-6))</f>
        <v/>
      </c>
      <c r="J100" s="7" t="str" cm="1">
        <f t="array" ref="J100">IF($M100="","",INDEX(Inventory!$T$7:$T$1000,$M100-6))</f>
        <v/>
      </c>
      <c r="K100" s="3" t="str" cm="1">
        <f t="array" ref="K100">IF($M100="","",INDEX(Inventory!$G$7:$G$1000,$M100-6))</f>
        <v/>
      </c>
      <c r="L100" s="3" t="str" cm="1">
        <f t="array" ref="L100">IF($M100="","",INDEX(Inventory!$C$7:$C$1000,$M100-6))</f>
        <v/>
      </c>
      <c r="M100" t="str" cm="1">
        <f t="array" ref="M100">IFERROR(_xlfn.AGGREGATE(15,6,ROW(Inventory!$A$7:$A$1000)/(Inventory!$S$7:$S$1000&gt;0),ROWS($M$6:M100)),"")</f>
        <v/>
      </c>
    </row>
    <row r="101" spans="1:13" x14ac:dyDescent="0.3">
      <c r="A101" s="19" t="str" cm="1">
        <f t="array" ref="A101">IF($M101="","",INDEX(Inventory!$A$7:$A$1000,$M101-6))</f>
        <v/>
      </c>
      <c r="B101" s="3" t="str" cm="1">
        <f t="array" ref="B101">IF($M101="","",INDEX(Inventory!$B$7:$B$1000,$M101-6))</f>
        <v/>
      </c>
      <c r="C101" s="3" t="str" cm="1">
        <f t="array" ref="C101">IF($M101="","",INDEX(Inventory!$D$7:$D$1000,$M101-6))</f>
        <v/>
      </c>
      <c r="D101" s="3" t="str" cm="1">
        <f t="array" ref="D101">IF($M101="","",INDEX(Inventory!$L$7:$L$1000,$M101-6))</f>
        <v/>
      </c>
      <c r="E101" s="3" t="str" cm="1">
        <f t="array" ref="E101">IF($M101="","",INDEX(Inventory!$M$7:$M$1000,$M101-6))</f>
        <v/>
      </c>
      <c r="F101" s="3" t="str" cm="1">
        <f t="array" ref="F101">IF($M101="","",INDEX(Inventory!$O$7:$O$1000,$M101-6))</f>
        <v/>
      </c>
      <c r="G101" s="3" t="str" cm="1">
        <f t="array" ref="G101">IF($M101="","",INDEX(Inventory!$P$7:$P$1000,$M101-6))</f>
        <v/>
      </c>
      <c r="H101" s="6" t="str" cm="1">
        <f t="array" ref="H101">IF($M101="","",INDEX(Inventory!$S$7:$S$1000,$M101-6))</f>
        <v/>
      </c>
      <c r="I101" s="14" t="str" cm="1">
        <f t="array" ref="I101">IF($M101="","",INDEX(Inventory!$F$7:$F$1000,$M101-6))</f>
        <v/>
      </c>
      <c r="J101" s="7" t="str" cm="1">
        <f t="array" ref="J101">IF($M101="","",INDEX(Inventory!$T$7:$T$1000,$M101-6))</f>
        <v/>
      </c>
      <c r="K101" s="3" t="str" cm="1">
        <f t="array" ref="K101">IF($M101="","",INDEX(Inventory!$G$7:$G$1000,$M101-6))</f>
        <v/>
      </c>
      <c r="L101" s="3" t="str" cm="1">
        <f t="array" ref="L101">IF($M101="","",INDEX(Inventory!$C$7:$C$1000,$M101-6))</f>
        <v/>
      </c>
      <c r="M101" t="str" cm="1">
        <f t="array" ref="M101">IFERROR(_xlfn.AGGREGATE(15,6,ROW(Inventory!$A$7:$A$1000)/(Inventory!$S$7:$S$1000&gt;0),ROWS($M$6:M101)),"")</f>
        <v/>
      </c>
    </row>
    <row r="102" spans="1:13" x14ac:dyDescent="0.3">
      <c r="A102" s="19" t="str" cm="1">
        <f t="array" ref="A102">IF($M102="","",INDEX(Inventory!$A$7:$A$1000,$M102-6))</f>
        <v/>
      </c>
      <c r="B102" s="3" t="str" cm="1">
        <f t="array" ref="B102">IF($M102="","",INDEX(Inventory!$B$7:$B$1000,$M102-6))</f>
        <v/>
      </c>
      <c r="C102" s="3" t="str" cm="1">
        <f t="array" ref="C102">IF($M102="","",INDEX(Inventory!$D$7:$D$1000,$M102-6))</f>
        <v/>
      </c>
      <c r="D102" s="3" t="str" cm="1">
        <f t="array" ref="D102">IF($M102="","",INDEX(Inventory!$L$7:$L$1000,$M102-6))</f>
        <v/>
      </c>
      <c r="E102" s="3" t="str" cm="1">
        <f t="array" ref="E102">IF($M102="","",INDEX(Inventory!$M$7:$M$1000,$M102-6))</f>
        <v/>
      </c>
      <c r="F102" s="3" t="str" cm="1">
        <f t="array" ref="F102">IF($M102="","",INDEX(Inventory!$O$7:$O$1000,$M102-6))</f>
        <v/>
      </c>
      <c r="G102" s="3" t="str" cm="1">
        <f t="array" ref="G102">IF($M102="","",INDEX(Inventory!$P$7:$P$1000,$M102-6))</f>
        <v/>
      </c>
      <c r="H102" s="6" t="str" cm="1">
        <f t="array" ref="H102">IF($M102="","",INDEX(Inventory!$S$7:$S$1000,$M102-6))</f>
        <v/>
      </c>
      <c r="I102" s="14" t="str" cm="1">
        <f t="array" ref="I102">IF($M102="","",INDEX(Inventory!$F$7:$F$1000,$M102-6))</f>
        <v/>
      </c>
      <c r="J102" s="7" t="str" cm="1">
        <f t="array" ref="J102">IF($M102="","",INDEX(Inventory!$T$7:$T$1000,$M102-6))</f>
        <v/>
      </c>
      <c r="K102" s="3" t="str" cm="1">
        <f t="array" ref="K102">IF($M102="","",INDEX(Inventory!$G$7:$G$1000,$M102-6))</f>
        <v/>
      </c>
      <c r="L102" s="3" t="str" cm="1">
        <f t="array" ref="L102">IF($M102="","",INDEX(Inventory!$C$7:$C$1000,$M102-6))</f>
        <v/>
      </c>
      <c r="M102" t="str" cm="1">
        <f t="array" ref="M102">IFERROR(_xlfn.AGGREGATE(15,6,ROW(Inventory!$A$7:$A$1000)/(Inventory!$S$7:$S$1000&gt;0),ROWS($M$6:M102)),"")</f>
        <v/>
      </c>
    </row>
    <row r="103" spans="1:13" x14ac:dyDescent="0.3">
      <c r="A103" s="19" t="str" cm="1">
        <f t="array" ref="A103">IF($M103="","",INDEX(Inventory!$A$7:$A$1000,$M103-6))</f>
        <v/>
      </c>
      <c r="B103" s="3" t="str" cm="1">
        <f t="array" ref="B103">IF($M103="","",INDEX(Inventory!$B$7:$B$1000,$M103-6))</f>
        <v/>
      </c>
      <c r="C103" s="3" t="str" cm="1">
        <f t="array" ref="C103">IF($M103="","",INDEX(Inventory!$D$7:$D$1000,$M103-6))</f>
        <v/>
      </c>
      <c r="D103" s="3" t="str" cm="1">
        <f t="array" ref="D103">IF($M103="","",INDEX(Inventory!$L$7:$L$1000,$M103-6))</f>
        <v/>
      </c>
      <c r="E103" s="3" t="str" cm="1">
        <f t="array" ref="E103">IF($M103="","",INDEX(Inventory!$M$7:$M$1000,$M103-6))</f>
        <v/>
      </c>
      <c r="F103" s="3" t="str" cm="1">
        <f t="array" ref="F103">IF($M103="","",INDEX(Inventory!$O$7:$O$1000,$M103-6))</f>
        <v/>
      </c>
      <c r="G103" s="3" t="str" cm="1">
        <f t="array" ref="G103">IF($M103="","",INDEX(Inventory!$P$7:$P$1000,$M103-6))</f>
        <v/>
      </c>
      <c r="H103" s="6" t="str" cm="1">
        <f t="array" ref="H103">IF($M103="","",INDEX(Inventory!$S$7:$S$1000,$M103-6))</f>
        <v/>
      </c>
      <c r="I103" s="14" t="str" cm="1">
        <f t="array" ref="I103">IF($M103="","",INDEX(Inventory!$F$7:$F$1000,$M103-6))</f>
        <v/>
      </c>
      <c r="J103" s="7" t="str" cm="1">
        <f t="array" ref="J103">IF($M103="","",INDEX(Inventory!$T$7:$T$1000,$M103-6))</f>
        <v/>
      </c>
      <c r="K103" s="3" t="str" cm="1">
        <f t="array" ref="K103">IF($M103="","",INDEX(Inventory!$G$7:$G$1000,$M103-6))</f>
        <v/>
      </c>
      <c r="L103" s="3" t="str" cm="1">
        <f t="array" ref="L103">IF($M103="","",INDEX(Inventory!$C$7:$C$1000,$M103-6))</f>
        <v/>
      </c>
      <c r="M103" t="str" cm="1">
        <f t="array" ref="M103">IFERROR(_xlfn.AGGREGATE(15,6,ROW(Inventory!$A$7:$A$1000)/(Inventory!$S$7:$S$1000&gt;0),ROWS($M$6:M103)),"")</f>
        <v/>
      </c>
    </row>
    <row r="104" spans="1:13" x14ac:dyDescent="0.3">
      <c r="A104" s="19" t="str" cm="1">
        <f t="array" ref="A104">IF($M104="","",INDEX(Inventory!$A$7:$A$1000,$M104-6))</f>
        <v/>
      </c>
      <c r="B104" s="3" t="str" cm="1">
        <f t="array" ref="B104">IF($M104="","",INDEX(Inventory!$B$7:$B$1000,$M104-6))</f>
        <v/>
      </c>
      <c r="C104" s="3" t="str" cm="1">
        <f t="array" ref="C104">IF($M104="","",INDEX(Inventory!$D$7:$D$1000,$M104-6))</f>
        <v/>
      </c>
      <c r="D104" s="3" t="str" cm="1">
        <f t="array" ref="D104">IF($M104="","",INDEX(Inventory!$L$7:$L$1000,$M104-6))</f>
        <v/>
      </c>
      <c r="E104" s="3" t="str" cm="1">
        <f t="array" ref="E104">IF($M104="","",INDEX(Inventory!$M$7:$M$1000,$M104-6))</f>
        <v/>
      </c>
      <c r="F104" s="3" t="str" cm="1">
        <f t="array" ref="F104">IF($M104="","",INDEX(Inventory!$O$7:$O$1000,$M104-6))</f>
        <v/>
      </c>
      <c r="G104" s="3" t="str" cm="1">
        <f t="array" ref="G104">IF($M104="","",INDEX(Inventory!$P$7:$P$1000,$M104-6))</f>
        <v/>
      </c>
      <c r="H104" s="6" t="str" cm="1">
        <f t="array" ref="H104">IF($M104="","",INDEX(Inventory!$S$7:$S$1000,$M104-6))</f>
        <v/>
      </c>
      <c r="I104" s="14" t="str" cm="1">
        <f t="array" ref="I104">IF($M104="","",INDEX(Inventory!$F$7:$F$1000,$M104-6))</f>
        <v/>
      </c>
      <c r="J104" s="7" t="str" cm="1">
        <f t="array" ref="J104">IF($M104="","",INDEX(Inventory!$T$7:$T$1000,$M104-6))</f>
        <v/>
      </c>
      <c r="K104" s="3" t="str" cm="1">
        <f t="array" ref="K104">IF($M104="","",INDEX(Inventory!$G$7:$G$1000,$M104-6))</f>
        <v/>
      </c>
      <c r="L104" s="3" t="str" cm="1">
        <f t="array" ref="L104">IF($M104="","",INDEX(Inventory!$C$7:$C$1000,$M104-6))</f>
        <v/>
      </c>
      <c r="M104" t="str" cm="1">
        <f t="array" ref="M104">IFERROR(_xlfn.AGGREGATE(15,6,ROW(Inventory!$A$7:$A$1000)/(Inventory!$S$7:$S$1000&gt;0),ROWS($M$6:M104)),"")</f>
        <v/>
      </c>
    </row>
    <row r="105" spans="1:13" x14ac:dyDescent="0.3">
      <c r="A105" s="19" t="str" cm="1">
        <f t="array" ref="A105">IF($M105="","",INDEX(Inventory!$A$7:$A$1000,$M105-6))</f>
        <v/>
      </c>
      <c r="B105" s="3" t="str" cm="1">
        <f t="array" ref="B105">IF($M105="","",INDEX(Inventory!$B$7:$B$1000,$M105-6))</f>
        <v/>
      </c>
      <c r="C105" s="3" t="str" cm="1">
        <f t="array" ref="C105">IF($M105="","",INDEX(Inventory!$D$7:$D$1000,$M105-6))</f>
        <v/>
      </c>
      <c r="D105" s="3" t="str" cm="1">
        <f t="array" ref="D105">IF($M105="","",INDEX(Inventory!$L$7:$L$1000,$M105-6))</f>
        <v/>
      </c>
      <c r="E105" s="3" t="str" cm="1">
        <f t="array" ref="E105">IF($M105="","",INDEX(Inventory!$M$7:$M$1000,$M105-6))</f>
        <v/>
      </c>
      <c r="F105" s="3" t="str" cm="1">
        <f t="array" ref="F105">IF($M105="","",INDEX(Inventory!$O$7:$O$1000,$M105-6))</f>
        <v/>
      </c>
      <c r="G105" s="3" t="str" cm="1">
        <f t="array" ref="G105">IF($M105="","",INDEX(Inventory!$P$7:$P$1000,$M105-6))</f>
        <v/>
      </c>
      <c r="H105" s="6" t="str" cm="1">
        <f t="array" ref="H105">IF($M105="","",INDEX(Inventory!$S$7:$S$1000,$M105-6))</f>
        <v/>
      </c>
      <c r="I105" s="14" t="str" cm="1">
        <f t="array" ref="I105">IF($M105="","",INDEX(Inventory!$F$7:$F$1000,$M105-6))</f>
        <v/>
      </c>
      <c r="J105" s="7" t="str" cm="1">
        <f t="array" ref="J105">IF($M105="","",INDEX(Inventory!$T$7:$T$1000,$M105-6))</f>
        <v/>
      </c>
      <c r="K105" s="3" t="str" cm="1">
        <f t="array" ref="K105">IF($M105="","",INDEX(Inventory!$G$7:$G$1000,$M105-6))</f>
        <v/>
      </c>
      <c r="L105" s="3" t="str" cm="1">
        <f t="array" ref="L105">IF($M105="","",INDEX(Inventory!$C$7:$C$1000,$M105-6))</f>
        <v/>
      </c>
      <c r="M105" t="str" cm="1">
        <f t="array" ref="M105">IFERROR(_xlfn.AGGREGATE(15,6,ROW(Inventory!$A$7:$A$1000)/(Inventory!$S$7:$S$1000&gt;0),ROWS($M$6:M105)),"")</f>
        <v/>
      </c>
    </row>
    <row r="106" spans="1:13" x14ac:dyDescent="0.3">
      <c r="A106" s="19" t="str" cm="1">
        <f t="array" ref="A106">IF($M106="","",INDEX(Inventory!$A$7:$A$1000,$M106-6))</f>
        <v/>
      </c>
      <c r="B106" s="3" t="str" cm="1">
        <f t="array" ref="B106">IF($M106="","",INDEX(Inventory!$B$7:$B$1000,$M106-6))</f>
        <v/>
      </c>
      <c r="C106" s="3" t="str" cm="1">
        <f t="array" ref="C106">IF($M106="","",INDEX(Inventory!$D$7:$D$1000,$M106-6))</f>
        <v/>
      </c>
      <c r="D106" s="3" t="str" cm="1">
        <f t="array" ref="D106">IF($M106="","",INDEX(Inventory!$L$7:$L$1000,$M106-6))</f>
        <v/>
      </c>
      <c r="E106" s="3" t="str" cm="1">
        <f t="array" ref="E106">IF($M106="","",INDEX(Inventory!$M$7:$M$1000,$M106-6))</f>
        <v/>
      </c>
      <c r="F106" s="3" t="str" cm="1">
        <f t="array" ref="F106">IF($M106="","",INDEX(Inventory!$O$7:$O$1000,$M106-6))</f>
        <v/>
      </c>
      <c r="G106" s="3" t="str" cm="1">
        <f t="array" ref="G106">IF($M106="","",INDEX(Inventory!$P$7:$P$1000,$M106-6))</f>
        <v/>
      </c>
      <c r="H106" s="6" t="str" cm="1">
        <f t="array" ref="H106">IF($M106="","",INDEX(Inventory!$S$7:$S$1000,$M106-6))</f>
        <v/>
      </c>
      <c r="I106" s="14" t="str" cm="1">
        <f t="array" ref="I106">IF($M106="","",INDEX(Inventory!$F$7:$F$1000,$M106-6))</f>
        <v/>
      </c>
      <c r="J106" s="7" t="str" cm="1">
        <f t="array" ref="J106">IF($M106="","",INDEX(Inventory!$T$7:$T$1000,$M106-6))</f>
        <v/>
      </c>
      <c r="K106" s="3" t="str" cm="1">
        <f t="array" ref="K106">IF($M106="","",INDEX(Inventory!$G$7:$G$1000,$M106-6))</f>
        <v/>
      </c>
      <c r="L106" s="3" t="str" cm="1">
        <f t="array" ref="L106">IF($M106="","",INDEX(Inventory!$C$7:$C$1000,$M106-6))</f>
        <v/>
      </c>
      <c r="M106" t="str" cm="1">
        <f t="array" ref="M106">IFERROR(_xlfn.AGGREGATE(15,6,ROW(Inventory!$A$7:$A$1000)/(Inventory!$S$7:$S$1000&gt;0),ROWS($M$6:M106)),"")</f>
        <v/>
      </c>
    </row>
    <row r="107" spans="1:13" x14ac:dyDescent="0.3">
      <c r="A107" s="19" t="str" cm="1">
        <f t="array" ref="A107">IF($M107="","",INDEX(Inventory!$A$7:$A$1000,$M107-6))</f>
        <v/>
      </c>
      <c r="B107" s="3" t="str" cm="1">
        <f t="array" ref="B107">IF($M107="","",INDEX(Inventory!$B$7:$B$1000,$M107-6))</f>
        <v/>
      </c>
      <c r="C107" s="3" t="str" cm="1">
        <f t="array" ref="C107">IF($M107="","",INDEX(Inventory!$D$7:$D$1000,$M107-6))</f>
        <v/>
      </c>
      <c r="D107" s="3" t="str" cm="1">
        <f t="array" ref="D107">IF($M107="","",INDEX(Inventory!$L$7:$L$1000,$M107-6))</f>
        <v/>
      </c>
      <c r="E107" s="3" t="str" cm="1">
        <f t="array" ref="E107">IF($M107="","",INDEX(Inventory!$M$7:$M$1000,$M107-6))</f>
        <v/>
      </c>
      <c r="F107" s="3" t="str" cm="1">
        <f t="array" ref="F107">IF($M107="","",INDEX(Inventory!$O$7:$O$1000,$M107-6))</f>
        <v/>
      </c>
      <c r="G107" s="3" t="str" cm="1">
        <f t="array" ref="G107">IF($M107="","",INDEX(Inventory!$P$7:$P$1000,$M107-6))</f>
        <v/>
      </c>
      <c r="H107" s="6" t="str" cm="1">
        <f t="array" ref="H107">IF($M107="","",INDEX(Inventory!$S$7:$S$1000,$M107-6))</f>
        <v/>
      </c>
      <c r="I107" s="14" t="str" cm="1">
        <f t="array" ref="I107">IF($M107="","",INDEX(Inventory!$F$7:$F$1000,$M107-6))</f>
        <v/>
      </c>
      <c r="J107" s="7" t="str" cm="1">
        <f t="array" ref="J107">IF($M107="","",INDEX(Inventory!$T$7:$T$1000,$M107-6))</f>
        <v/>
      </c>
      <c r="K107" s="3" t="str" cm="1">
        <f t="array" ref="K107">IF($M107="","",INDEX(Inventory!$G$7:$G$1000,$M107-6))</f>
        <v/>
      </c>
      <c r="L107" s="3" t="str" cm="1">
        <f t="array" ref="L107">IF($M107="","",INDEX(Inventory!$C$7:$C$1000,$M107-6))</f>
        <v/>
      </c>
      <c r="M107" t="str" cm="1">
        <f t="array" ref="M107">IFERROR(_xlfn.AGGREGATE(15,6,ROW(Inventory!$A$7:$A$1000)/(Inventory!$S$7:$S$1000&gt;0),ROWS($M$6:M107)),"")</f>
        <v/>
      </c>
    </row>
    <row r="108" spans="1:13" x14ac:dyDescent="0.3">
      <c r="A108" s="19" t="str" cm="1">
        <f t="array" ref="A108">IF($M108="","",INDEX(Inventory!$A$7:$A$1000,$M108-6))</f>
        <v/>
      </c>
      <c r="B108" s="3" t="str" cm="1">
        <f t="array" ref="B108">IF($M108="","",INDEX(Inventory!$B$7:$B$1000,$M108-6))</f>
        <v/>
      </c>
      <c r="C108" s="3" t="str" cm="1">
        <f t="array" ref="C108">IF($M108="","",INDEX(Inventory!$D$7:$D$1000,$M108-6))</f>
        <v/>
      </c>
      <c r="D108" s="3" t="str" cm="1">
        <f t="array" ref="D108">IF($M108="","",INDEX(Inventory!$L$7:$L$1000,$M108-6))</f>
        <v/>
      </c>
      <c r="E108" s="3" t="str" cm="1">
        <f t="array" ref="E108">IF($M108="","",INDEX(Inventory!$M$7:$M$1000,$M108-6))</f>
        <v/>
      </c>
      <c r="F108" s="3" t="str" cm="1">
        <f t="array" ref="F108">IF($M108="","",INDEX(Inventory!$O$7:$O$1000,$M108-6))</f>
        <v/>
      </c>
      <c r="G108" s="3" t="str" cm="1">
        <f t="array" ref="G108">IF($M108="","",INDEX(Inventory!$P$7:$P$1000,$M108-6))</f>
        <v/>
      </c>
      <c r="H108" s="6" t="str" cm="1">
        <f t="array" ref="H108">IF($M108="","",INDEX(Inventory!$S$7:$S$1000,$M108-6))</f>
        <v/>
      </c>
      <c r="I108" s="14" t="str" cm="1">
        <f t="array" ref="I108">IF($M108="","",INDEX(Inventory!$F$7:$F$1000,$M108-6))</f>
        <v/>
      </c>
      <c r="J108" s="7" t="str" cm="1">
        <f t="array" ref="J108">IF($M108="","",INDEX(Inventory!$T$7:$T$1000,$M108-6))</f>
        <v/>
      </c>
      <c r="K108" s="3" t="str" cm="1">
        <f t="array" ref="K108">IF($M108="","",INDEX(Inventory!$G$7:$G$1000,$M108-6))</f>
        <v/>
      </c>
      <c r="L108" s="3" t="str" cm="1">
        <f t="array" ref="L108">IF($M108="","",INDEX(Inventory!$C$7:$C$1000,$M108-6))</f>
        <v/>
      </c>
      <c r="M108" t="str" cm="1">
        <f t="array" ref="M108">IFERROR(_xlfn.AGGREGATE(15,6,ROW(Inventory!$A$7:$A$1000)/(Inventory!$S$7:$S$1000&gt;0),ROWS($M$6:M108)),"")</f>
        <v/>
      </c>
    </row>
    <row r="109" spans="1:13" x14ac:dyDescent="0.3">
      <c r="A109" s="19" t="str" cm="1">
        <f t="array" ref="A109">IF($M109="","",INDEX(Inventory!$A$7:$A$1000,$M109-6))</f>
        <v/>
      </c>
      <c r="B109" s="3" t="str" cm="1">
        <f t="array" ref="B109">IF($M109="","",INDEX(Inventory!$B$7:$B$1000,$M109-6))</f>
        <v/>
      </c>
      <c r="C109" s="3" t="str" cm="1">
        <f t="array" ref="C109">IF($M109="","",INDEX(Inventory!$D$7:$D$1000,$M109-6))</f>
        <v/>
      </c>
      <c r="D109" s="3" t="str" cm="1">
        <f t="array" ref="D109">IF($M109="","",INDEX(Inventory!$L$7:$L$1000,$M109-6))</f>
        <v/>
      </c>
      <c r="E109" s="3" t="str" cm="1">
        <f t="array" ref="E109">IF($M109="","",INDEX(Inventory!$M$7:$M$1000,$M109-6))</f>
        <v/>
      </c>
      <c r="F109" s="3" t="str" cm="1">
        <f t="array" ref="F109">IF($M109="","",INDEX(Inventory!$O$7:$O$1000,$M109-6))</f>
        <v/>
      </c>
      <c r="G109" s="3" t="str" cm="1">
        <f t="array" ref="G109">IF($M109="","",INDEX(Inventory!$P$7:$P$1000,$M109-6))</f>
        <v/>
      </c>
      <c r="H109" s="6" t="str" cm="1">
        <f t="array" ref="H109">IF($M109="","",INDEX(Inventory!$S$7:$S$1000,$M109-6))</f>
        <v/>
      </c>
      <c r="I109" s="14" t="str" cm="1">
        <f t="array" ref="I109">IF($M109="","",INDEX(Inventory!$F$7:$F$1000,$M109-6))</f>
        <v/>
      </c>
      <c r="J109" s="7" t="str" cm="1">
        <f t="array" ref="J109">IF($M109="","",INDEX(Inventory!$T$7:$T$1000,$M109-6))</f>
        <v/>
      </c>
      <c r="K109" s="3" t="str" cm="1">
        <f t="array" ref="K109">IF($M109="","",INDEX(Inventory!$G$7:$G$1000,$M109-6))</f>
        <v/>
      </c>
      <c r="L109" s="3" t="str" cm="1">
        <f t="array" ref="L109">IF($M109="","",INDEX(Inventory!$C$7:$C$1000,$M109-6))</f>
        <v/>
      </c>
      <c r="M109" t="str" cm="1">
        <f t="array" ref="M109">IFERROR(_xlfn.AGGREGATE(15,6,ROW(Inventory!$A$7:$A$1000)/(Inventory!$S$7:$S$1000&gt;0),ROWS($M$6:M109)),"")</f>
        <v/>
      </c>
    </row>
    <row r="110" spans="1:13" x14ac:dyDescent="0.3">
      <c r="A110" s="19" t="str" cm="1">
        <f t="array" ref="A110">IF($M110="","",INDEX(Inventory!$A$7:$A$1000,$M110-6))</f>
        <v/>
      </c>
      <c r="B110" s="3" t="str" cm="1">
        <f t="array" ref="B110">IF($M110="","",INDEX(Inventory!$B$7:$B$1000,$M110-6))</f>
        <v/>
      </c>
      <c r="C110" s="3" t="str" cm="1">
        <f t="array" ref="C110">IF($M110="","",INDEX(Inventory!$D$7:$D$1000,$M110-6))</f>
        <v/>
      </c>
      <c r="D110" s="3" t="str" cm="1">
        <f t="array" ref="D110">IF($M110="","",INDEX(Inventory!$L$7:$L$1000,$M110-6))</f>
        <v/>
      </c>
      <c r="E110" s="3" t="str" cm="1">
        <f t="array" ref="E110">IF($M110="","",INDEX(Inventory!$M$7:$M$1000,$M110-6))</f>
        <v/>
      </c>
      <c r="F110" s="3" t="str" cm="1">
        <f t="array" ref="F110">IF($M110="","",INDEX(Inventory!$O$7:$O$1000,$M110-6))</f>
        <v/>
      </c>
      <c r="G110" s="3" t="str" cm="1">
        <f t="array" ref="G110">IF($M110="","",INDEX(Inventory!$P$7:$P$1000,$M110-6))</f>
        <v/>
      </c>
      <c r="H110" s="6" t="str" cm="1">
        <f t="array" ref="H110">IF($M110="","",INDEX(Inventory!$S$7:$S$1000,$M110-6))</f>
        <v/>
      </c>
      <c r="I110" s="14" t="str" cm="1">
        <f t="array" ref="I110">IF($M110="","",INDEX(Inventory!$F$7:$F$1000,$M110-6))</f>
        <v/>
      </c>
      <c r="J110" s="7" t="str" cm="1">
        <f t="array" ref="J110">IF($M110="","",INDEX(Inventory!$T$7:$T$1000,$M110-6))</f>
        <v/>
      </c>
      <c r="K110" s="3" t="str" cm="1">
        <f t="array" ref="K110">IF($M110="","",INDEX(Inventory!$G$7:$G$1000,$M110-6))</f>
        <v/>
      </c>
      <c r="L110" s="3" t="str" cm="1">
        <f t="array" ref="L110">IF($M110="","",INDEX(Inventory!$C$7:$C$1000,$M110-6))</f>
        <v/>
      </c>
      <c r="M110" t="str" cm="1">
        <f t="array" ref="M110">IFERROR(_xlfn.AGGREGATE(15,6,ROW(Inventory!$A$7:$A$1000)/(Inventory!$S$7:$S$1000&gt;0),ROWS($M$6:M110)),"")</f>
        <v/>
      </c>
    </row>
    <row r="111" spans="1:13" x14ac:dyDescent="0.3">
      <c r="A111" s="19" t="str" cm="1">
        <f t="array" ref="A111">IF($M111="","",INDEX(Inventory!$A$7:$A$1000,$M111-6))</f>
        <v/>
      </c>
      <c r="B111" s="3" t="str" cm="1">
        <f t="array" ref="B111">IF($M111="","",INDEX(Inventory!$B$7:$B$1000,$M111-6))</f>
        <v/>
      </c>
      <c r="C111" s="3" t="str" cm="1">
        <f t="array" ref="C111">IF($M111="","",INDEX(Inventory!$D$7:$D$1000,$M111-6))</f>
        <v/>
      </c>
      <c r="D111" s="3" t="str" cm="1">
        <f t="array" ref="D111">IF($M111="","",INDEX(Inventory!$L$7:$L$1000,$M111-6))</f>
        <v/>
      </c>
      <c r="E111" s="3" t="str" cm="1">
        <f t="array" ref="E111">IF($M111="","",INDEX(Inventory!$M$7:$M$1000,$M111-6))</f>
        <v/>
      </c>
      <c r="F111" s="3" t="str" cm="1">
        <f t="array" ref="F111">IF($M111="","",INDEX(Inventory!$O$7:$O$1000,$M111-6))</f>
        <v/>
      </c>
      <c r="G111" s="3" t="str" cm="1">
        <f t="array" ref="G111">IF($M111="","",INDEX(Inventory!$P$7:$P$1000,$M111-6))</f>
        <v/>
      </c>
      <c r="H111" s="6" t="str" cm="1">
        <f t="array" ref="H111">IF($M111="","",INDEX(Inventory!$S$7:$S$1000,$M111-6))</f>
        <v/>
      </c>
      <c r="I111" s="14" t="str" cm="1">
        <f t="array" ref="I111">IF($M111="","",INDEX(Inventory!$F$7:$F$1000,$M111-6))</f>
        <v/>
      </c>
      <c r="J111" s="7" t="str" cm="1">
        <f t="array" ref="J111">IF($M111="","",INDEX(Inventory!$T$7:$T$1000,$M111-6))</f>
        <v/>
      </c>
      <c r="K111" s="3" t="str" cm="1">
        <f t="array" ref="K111">IF($M111="","",INDEX(Inventory!$G$7:$G$1000,$M111-6))</f>
        <v/>
      </c>
      <c r="L111" s="3" t="str" cm="1">
        <f t="array" ref="L111">IF($M111="","",INDEX(Inventory!$C$7:$C$1000,$M111-6))</f>
        <v/>
      </c>
      <c r="M111" t="str" cm="1">
        <f t="array" ref="M111">IFERROR(_xlfn.AGGREGATE(15,6,ROW(Inventory!$A$7:$A$1000)/(Inventory!$S$7:$S$1000&gt;0),ROWS($M$6:M111)),"")</f>
        <v/>
      </c>
    </row>
    <row r="112" spans="1:13" x14ac:dyDescent="0.3">
      <c r="A112" s="19" t="str" cm="1">
        <f t="array" ref="A112">IF($M112="","",INDEX(Inventory!$A$7:$A$1000,$M112-6))</f>
        <v/>
      </c>
      <c r="B112" s="3" t="str" cm="1">
        <f t="array" ref="B112">IF($M112="","",INDEX(Inventory!$B$7:$B$1000,$M112-6))</f>
        <v/>
      </c>
      <c r="C112" s="3" t="str" cm="1">
        <f t="array" ref="C112">IF($M112="","",INDEX(Inventory!$D$7:$D$1000,$M112-6))</f>
        <v/>
      </c>
      <c r="D112" s="3" t="str" cm="1">
        <f t="array" ref="D112">IF($M112="","",INDEX(Inventory!$L$7:$L$1000,$M112-6))</f>
        <v/>
      </c>
      <c r="E112" s="3" t="str" cm="1">
        <f t="array" ref="E112">IF($M112="","",INDEX(Inventory!$M$7:$M$1000,$M112-6))</f>
        <v/>
      </c>
      <c r="F112" s="3" t="str" cm="1">
        <f t="array" ref="F112">IF($M112="","",INDEX(Inventory!$O$7:$O$1000,$M112-6))</f>
        <v/>
      </c>
      <c r="G112" s="3" t="str" cm="1">
        <f t="array" ref="G112">IF($M112="","",INDEX(Inventory!$P$7:$P$1000,$M112-6))</f>
        <v/>
      </c>
      <c r="H112" s="6" t="str" cm="1">
        <f t="array" ref="H112">IF($M112="","",INDEX(Inventory!$S$7:$S$1000,$M112-6))</f>
        <v/>
      </c>
      <c r="I112" s="14" t="str" cm="1">
        <f t="array" ref="I112">IF($M112="","",INDEX(Inventory!$F$7:$F$1000,$M112-6))</f>
        <v/>
      </c>
      <c r="J112" s="7" t="str" cm="1">
        <f t="array" ref="J112">IF($M112="","",INDEX(Inventory!$T$7:$T$1000,$M112-6))</f>
        <v/>
      </c>
      <c r="K112" s="3" t="str" cm="1">
        <f t="array" ref="K112">IF($M112="","",INDEX(Inventory!$G$7:$G$1000,$M112-6))</f>
        <v/>
      </c>
      <c r="L112" s="3" t="str" cm="1">
        <f t="array" ref="L112">IF($M112="","",INDEX(Inventory!$C$7:$C$1000,$M112-6))</f>
        <v/>
      </c>
      <c r="M112" t="str" cm="1">
        <f t="array" ref="M112">IFERROR(_xlfn.AGGREGATE(15,6,ROW(Inventory!$A$7:$A$1000)/(Inventory!$S$7:$S$1000&gt;0),ROWS($M$6:M112)),"")</f>
        <v/>
      </c>
    </row>
    <row r="113" spans="1:13" x14ac:dyDescent="0.3">
      <c r="A113" s="19" t="str" cm="1">
        <f t="array" ref="A113">IF($M113="","",INDEX(Inventory!$A$7:$A$1000,$M113-6))</f>
        <v/>
      </c>
      <c r="B113" s="3" t="str" cm="1">
        <f t="array" ref="B113">IF($M113="","",INDEX(Inventory!$B$7:$B$1000,$M113-6))</f>
        <v/>
      </c>
      <c r="C113" s="3" t="str" cm="1">
        <f t="array" ref="C113">IF($M113="","",INDEX(Inventory!$D$7:$D$1000,$M113-6))</f>
        <v/>
      </c>
      <c r="D113" s="3" t="str" cm="1">
        <f t="array" ref="D113">IF($M113="","",INDEX(Inventory!$L$7:$L$1000,$M113-6))</f>
        <v/>
      </c>
      <c r="E113" s="3" t="str" cm="1">
        <f t="array" ref="E113">IF($M113="","",INDEX(Inventory!$M$7:$M$1000,$M113-6))</f>
        <v/>
      </c>
      <c r="F113" s="3" t="str" cm="1">
        <f t="array" ref="F113">IF($M113="","",INDEX(Inventory!$O$7:$O$1000,$M113-6))</f>
        <v/>
      </c>
      <c r="G113" s="3" t="str" cm="1">
        <f t="array" ref="G113">IF($M113="","",INDEX(Inventory!$P$7:$P$1000,$M113-6))</f>
        <v/>
      </c>
      <c r="H113" s="6" t="str" cm="1">
        <f t="array" ref="H113">IF($M113="","",INDEX(Inventory!$S$7:$S$1000,$M113-6))</f>
        <v/>
      </c>
      <c r="I113" s="14" t="str" cm="1">
        <f t="array" ref="I113">IF($M113="","",INDEX(Inventory!$F$7:$F$1000,$M113-6))</f>
        <v/>
      </c>
      <c r="J113" s="7" t="str" cm="1">
        <f t="array" ref="J113">IF($M113="","",INDEX(Inventory!$T$7:$T$1000,$M113-6))</f>
        <v/>
      </c>
      <c r="K113" s="3" t="str" cm="1">
        <f t="array" ref="K113">IF($M113="","",INDEX(Inventory!$G$7:$G$1000,$M113-6))</f>
        <v/>
      </c>
      <c r="L113" s="3" t="str" cm="1">
        <f t="array" ref="L113">IF($M113="","",INDEX(Inventory!$C$7:$C$1000,$M113-6))</f>
        <v/>
      </c>
      <c r="M113" t="str" cm="1">
        <f t="array" ref="M113">IFERROR(_xlfn.AGGREGATE(15,6,ROW(Inventory!$A$7:$A$1000)/(Inventory!$S$7:$S$1000&gt;0),ROWS($M$6:M113)),"")</f>
        <v/>
      </c>
    </row>
    <row r="114" spans="1:13" x14ac:dyDescent="0.3">
      <c r="A114" s="19" t="str" cm="1">
        <f t="array" ref="A114">IF($M114="","",INDEX(Inventory!$A$7:$A$1000,$M114-6))</f>
        <v/>
      </c>
      <c r="B114" s="3" t="str" cm="1">
        <f t="array" ref="B114">IF($M114="","",INDEX(Inventory!$B$7:$B$1000,$M114-6))</f>
        <v/>
      </c>
      <c r="C114" s="3" t="str" cm="1">
        <f t="array" ref="C114">IF($M114="","",INDEX(Inventory!$D$7:$D$1000,$M114-6))</f>
        <v/>
      </c>
      <c r="D114" s="3" t="str" cm="1">
        <f t="array" ref="D114">IF($M114="","",INDEX(Inventory!$L$7:$L$1000,$M114-6))</f>
        <v/>
      </c>
      <c r="E114" s="3" t="str" cm="1">
        <f t="array" ref="E114">IF($M114="","",INDEX(Inventory!$M$7:$M$1000,$M114-6))</f>
        <v/>
      </c>
      <c r="F114" s="3" t="str" cm="1">
        <f t="array" ref="F114">IF($M114="","",INDEX(Inventory!$O$7:$O$1000,$M114-6))</f>
        <v/>
      </c>
      <c r="G114" s="3" t="str" cm="1">
        <f t="array" ref="G114">IF($M114="","",INDEX(Inventory!$P$7:$P$1000,$M114-6))</f>
        <v/>
      </c>
      <c r="H114" s="6" t="str" cm="1">
        <f t="array" ref="H114">IF($M114="","",INDEX(Inventory!$S$7:$S$1000,$M114-6))</f>
        <v/>
      </c>
      <c r="I114" s="14" t="str" cm="1">
        <f t="array" ref="I114">IF($M114="","",INDEX(Inventory!$F$7:$F$1000,$M114-6))</f>
        <v/>
      </c>
      <c r="J114" s="7" t="str" cm="1">
        <f t="array" ref="J114">IF($M114="","",INDEX(Inventory!$T$7:$T$1000,$M114-6))</f>
        <v/>
      </c>
      <c r="K114" s="3" t="str" cm="1">
        <f t="array" ref="K114">IF($M114="","",INDEX(Inventory!$G$7:$G$1000,$M114-6))</f>
        <v/>
      </c>
      <c r="L114" s="3" t="str" cm="1">
        <f t="array" ref="L114">IF($M114="","",INDEX(Inventory!$C$7:$C$1000,$M114-6))</f>
        <v/>
      </c>
      <c r="M114" t="str" cm="1">
        <f t="array" ref="M114">IFERROR(_xlfn.AGGREGATE(15,6,ROW(Inventory!$A$7:$A$1000)/(Inventory!$S$7:$S$1000&gt;0),ROWS($M$6:M114)),"")</f>
        <v/>
      </c>
    </row>
    <row r="115" spans="1:13" x14ac:dyDescent="0.3">
      <c r="A115" s="19" t="str" cm="1">
        <f t="array" ref="A115">IF($M115="","",INDEX(Inventory!$A$7:$A$1000,$M115-6))</f>
        <v/>
      </c>
      <c r="B115" s="3" t="str" cm="1">
        <f t="array" ref="B115">IF($M115="","",INDEX(Inventory!$B$7:$B$1000,$M115-6))</f>
        <v/>
      </c>
      <c r="C115" s="3" t="str" cm="1">
        <f t="array" ref="C115">IF($M115="","",INDEX(Inventory!$D$7:$D$1000,$M115-6))</f>
        <v/>
      </c>
      <c r="D115" s="3" t="str" cm="1">
        <f t="array" ref="D115">IF($M115="","",INDEX(Inventory!$L$7:$L$1000,$M115-6))</f>
        <v/>
      </c>
      <c r="E115" s="3" t="str" cm="1">
        <f t="array" ref="E115">IF($M115="","",INDEX(Inventory!$M$7:$M$1000,$M115-6))</f>
        <v/>
      </c>
      <c r="F115" s="3" t="str" cm="1">
        <f t="array" ref="F115">IF($M115="","",INDEX(Inventory!$O$7:$O$1000,$M115-6))</f>
        <v/>
      </c>
      <c r="G115" s="3" t="str" cm="1">
        <f t="array" ref="G115">IF($M115="","",INDEX(Inventory!$P$7:$P$1000,$M115-6))</f>
        <v/>
      </c>
      <c r="H115" s="6" t="str" cm="1">
        <f t="array" ref="H115">IF($M115="","",INDEX(Inventory!$S$7:$S$1000,$M115-6))</f>
        <v/>
      </c>
      <c r="I115" s="14" t="str" cm="1">
        <f t="array" ref="I115">IF($M115="","",INDEX(Inventory!$F$7:$F$1000,$M115-6))</f>
        <v/>
      </c>
      <c r="J115" s="7" t="str" cm="1">
        <f t="array" ref="J115">IF($M115="","",INDEX(Inventory!$T$7:$T$1000,$M115-6))</f>
        <v/>
      </c>
      <c r="K115" s="3" t="str" cm="1">
        <f t="array" ref="K115">IF($M115="","",INDEX(Inventory!$G$7:$G$1000,$M115-6))</f>
        <v/>
      </c>
      <c r="L115" s="3" t="str" cm="1">
        <f t="array" ref="L115">IF($M115="","",INDEX(Inventory!$C$7:$C$1000,$M115-6))</f>
        <v/>
      </c>
      <c r="M115" t="str" cm="1">
        <f t="array" ref="M115">IFERROR(_xlfn.AGGREGATE(15,6,ROW(Inventory!$A$7:$A$1000)/(Inventory!$S$7:$S$1000&gt;0),ROWS($M$6:M115)),"")</f>
        <v/>
      </c>
    </row>
    <row r="116" spans="1:13" x14ac:dyDescent="0.3">
      <c r="A116" s="19" t="str" cm="1">
        <f t="array" ref="A116">IF($M116="","",INDEX(Inventory!$A$7:$A$1000,$M116-6))</f>
        <v/>
      </c>
      <c r="B116" s="3" t="str" cm="1">
        <f t="array" ref="B116">IF($M116="","",INDEX(Inventory!$B$7:$B$1000,$M116-6))</f>
        <v/>
      </c>
      <c r="C116" s="3" t="str" cm="1">
        <f t="array" ref="C116">IF($M116="","",INDEX(Inventory!$D$7:$D$1000,$M116-6))</f>
        <v/>
      </c>
      <c r="D116" s="3" t="str" cm="1">
        <f t="array" ref="D116">IF($M116="","",INDEX(Inventory!$L$7:$L$1000,$M116-6))</f>
        <v/>
      </c>
      <c r="E116" s="3" t="str" cm="1">
        <f t="array" ref="E116">IF($M116="","",INDEX(Inventory!$M$7:$M$1000,$M116-6))</f>
        <v/>
      </c>
      <c r="F116" s="3" t="str" cm="1">
        <f t="array" ref="F116">IF($M116="","",INDEX(Inventory!$O$7:$O$1000,$M116-6))</f>
        <v/>
      </c>
      <c r="G116" s="3" t="str" cm="1">
        <f t="array" ref="G116">IF($M116="","",INDEX(Inventory!$P$7:$P$1000,$M116-6))</f>
        <v/>
      </c>
      <c r="H116" s="6" t="str" cm="1">
        <f t="array" ref="H116">IF($M116="","",INDEX(Inventory!$S$7:$S$1000,$M116-6))</f>
        <v/>
      </c>
      <c r="I116" s="14" t="str" cm="1">
        <f t="array" ref="I116">IF($M116="","",INDEX(Inventory!$F$7:$F$1000,$M116-6))</f>
        <v/>
      </c>
      <c r="J116" s="7" t="str" cm="1">
        <f t="array" ref="J116">IF($M116="","",INDEX(Inventory!$T$7:$T$1000,$M116-6))</f>
        <v/>
      </c>
      <c r="K116" s="3" t="str" cm="1">
        <f t="array" ref="K116">IF($M116="","",INDEX(Inventory!$G$7:$G$1000,$M116-6))</f>
        <v/>
      </c>
      <c r="L116" s="3" t="str" cm="1">
        <f t="array" ref="L116">IF($M116="","",INDEX(Inventory!$C$7:$C$1000,$M116-6))</f>
        <v/>
      </c>
      <c r="M116" t="str" cm="1">
        <f t="array" ref="M116">IFERROR(_xlfn.AGGREGATE(15,6,ROW(Inventory!$A$7:$A$1000)/(Inventory!$S$7:$S$1000&gt;0),ROWS($M$6:M116)),"")</f>
        <v/>
      </c>
    </row>
    <row r="117" spans="1:13" x14ac:dyDescent="0.3">
      <c r="A117" s="19" t="str" cm="1">
        <f t="array" ref="A117">IF($M117="","",INDEX(Inventory!$A$7:$A$1000,$M117-6))</f>
        <v/>
      </c>
      <c r="B117" s="3" t="str" cm="1">
        <f t="array" ref="B117">IF($M117="","",INDEX(Inventory!$B$7:$B$1000,$M117-6))</f>
        <v/>
      </c>
      <c r="C117" s="3" t="str" cm="1">
        <f t="array" ref="C117">IF($M117="","",INDEX(Inventory!$D$7:$D$1000,$M117-6))</f>
        <v/>
      </c>
      <c r="D117" s="3" t="str" cm="1">
        <f t="array" ref="D117">IF($M117="","",INDEX(Inventory!$L$7:$L$1000,$M117-6))</f>
        <v/>
      </c>
      <c r="E117" s="3" t="str" cm="1">
        <f t="array" ref="E117">IF($M117="","",INDEX(Inventory!$M$7:$M$1000,$M117-6))</f>
        <v/>
      </c>
      <c r="F117" s="3" t="str" cm="1">
        <f t="array" ref="F117">IF($M117="","",INDEX(Inventory!$O$7:$O$1000,$M117-6))</f>
        <v/>
      </c>
      <c r="G117" s="3" t="str" cm="1">
        <f t="array" ref="G117">IF($M117="","",INDEX(Inventory!$P$7:$P$1000,$M117-6))</f>
        <v/>
      </c>
      <c r="H117" s="6" t="str" cm="1">
        <f t="array" ref="H117">IF($M117="","",INDEX(Inventory!$S$7:$S$1000,$M117-6))</f>
        <v/>
      </c>
      <c r="I117" s="14" t="str" cm="1">
        <f t="array" ref="I117">IF($M117="","",INDEX(Inventory!$F$7:$F$1000,$M117-6))</f>
        <v/>
      </c>
      <c r="J117" s="7" t="str" cm="1">
        <f t="array" ref="J117">IF($M117="","",INDEX(Inventory!$T$7:$T$1000,$M117-6))</f>
        <v/>
      </c>
      <c r="K117" s="3" t="str" cm="1">
        <f t="array" ref="K117">IF($M117="","",INDEX(Inventory!$G$7:$G$1000,$M117-6))</f>
        <v/>
      </c>
      <c r="L117" s="3" t="str" cm="1">
        <f t="array" ref="L117">IF($M117="","",INDEX(Inventory!$C$7:$C$1000,$M117-6))</f>
        <v/>
      </c>
      <c r="M117" t="str" cm="1">
        <f t="array" ref="M117">IFERROR(_xlfn.AGGREGATE(15,6,ROW(Inventory!$A$7:$A$1000)/(Inventory!$S$7:$S$1000&gt;0),ROWS($M$6:M117)),"")</f>
        <v/>
      </c>
    </row>
    <row r="118" spans="1:13" x14ac:dyDescent="0.3">
      <c r="A118" s="19" t="str" cm="1">
        <f t="array" ref="A118">IF($M118="","",INDEX(Inventory!$A$7:$A$1000,$M118-6))</f>
        <v/>
      </c>
      <c r="B118" s="3" t="str" cm="1">
        <f t="array" ref="B118">IF($M118="","",INDEX(Inventory!$B$7:$B$1000,$M118-6))</f>
        <v/>
      </c>
      <c r="C118" s="3" t="str" cm="1">
        <f t="array" ref="C118">IF($M118="","",INDEX(Inventory!$D$7:$D$1000,$M118-6))</f>
        <v/>
      </c>
      <c r="D118" s="3" t="str" cm="1">
        <f t="array" ref="D118">IF($M118="","",INDEX(Inventory!$L$7:$L$1000,$M118-6))</f>
        <v/>
      </c>
      <c r="E118" s="3" t="str" cm="1">
        <f t="array" ref="E118">IF($M118="","",INDEX(Inventory!$M$7:$M$1000,$M118-6))</f>
        <v/>
      </c>
      <c r="F118" s="3" t="str" cm="1">
        <f t="array" ref="F118">IF($M118="","",INDEX(Inventory!$O$7:$O$1000,$M118-6))</f>
        <v/>
      </c>
      <c r="G118" s="3" t="str" cm="1">
        <f t="array" ref="G118">IF($M118="","",INDEX(Inventory!$P$7:$P$1000,$M118-6))</f>
        <v/>
      </c>
      <c r="H118" s="6" t="str" cm="1">
        <f t="array" ref="H118">IF($M118="","",INDEX(Inventory!$S$7:$S$1000,$M118-6))</f>
        <v/>
      </c>
      <c r="I118" s="14" t="str" cm="1">
        <f t="array" ref="I118">IF($M118="","",INDEX(Inventory!$F$7:$F$1000,$M118-6))</f>
        <v/>
      </c>
      <c r="J118" s="7" t="str" cm="1">
        <f t="array" ref="J118">IF($M118="","",INDEX(Inventory!$T$7:$T$1000,$M118-6))</f>
        <v/>
      </c>
      <c r="K118" s="3" t="str" cm="1">
        <f t="array" ref="K118">IF($M118="","",INDEX(Inventory!$G$7:$G$1000,$M118-6))</f>
        <v/>
      </c>
      <c r="L118" s="3" t="str" cm="1">
        <f t="array" ref="L118">IF($M118="","",INDEX(Inventory!$C$7:$C$1000,$M118-6))</f>
        <v/>
      </c>
      <c r="M118" t="str" cm="1">
        <f t="array" ref="M118">IFERROR(_xlfn.AGGREGATE(15,6,ROW(Inventory!$A$7:$A$1000)/(Inventory!$S$7:$S$1000&gt;0),ROWS($M$6:M118)),"")</f>
        <v/>
      </c>
    </row>
    <row r="119" spans="1:13" x14ac:dyDescent="0.3">
      <c r="A119" s="19" t="str" cm="1">
        <f t="array" ref="A119">IF($M119="","",INDEX(Inventory!$A$7:$A$1000,$M119-6))</f>
        <v/>
      </c>
      <c r="B119" s="3" t="str" cm="1">
        <f t="array" ref="B119">IF($M119="","",INDEX(Inventory!$B$7:$B$1000,$M119-6))</f>
        <v/>
      </c>
      <c r="C119" s="3" t="str" cm="1">
        <f t="array" ref="C119">IF($M119="","",INDEX(Inventory!$D$7:$D$1000,$M119-6))</f>
        <v/>
      </c>
      <c r="D119" s="3" t="str" cm="1">
        <f t="array" ref="D119">IF($M119="","",INDEX(Inventory!$L$7:$L$1000,$M119-6))</f>
        <v/>
      </c>
      <c r="E119" s="3" t="str" cm="1">
        <f t="array" ref="E119">IF($M119="","",INDEX(Inventory!$M$7:$M$1000,$M119-6))</f>
        <v/>
      </c>
      <c r="F119" s="3" t="str" cm="1">
        <f t="array" ref="F119">IF($M119="","",INDEX(Inventory!$O$7:$O$1000,$M119-6))</f>
        <v/>
      </c>
      <c r="G119" s="3" t="str" cm="1">
        <f t="array" ref="G119">IF($M119="","",INDEX(Inventory!$P$7:$P$1000,$M119-6))</f>
        <v/>
      </c>
      <c r="H119" s="6" t="str" cm="1">
        <f t="array" ref="H119">IF($M119="","",INDEX(Inventory!$S$7:$S$1000,$M119-6))</f>
        <v/>
      </c>
      <c r="I119" s="14" t="str" cm="1">
        <f t="array" ref="I119">IF($M119="","",INDEX(Inventory!$F$7:$F$1000,$M119-6))</f>
        <v/>
      </c>
      <c r="J119" s="7" t="str" cm="1">
        <f t="array" ref="J119">IF($M119="","",INDEX(Inventory!$T$7:$T$1000,$M119-6))</f>
        <v/>
      </c>
      <c r="K119" s="3" t="str" cm="1">
        <f t="array" ref="K119">IF($M119="","",INDEX(Inventory!$G$7:$G$1000,$M119-6))</f>
        <v/>
      </c>
      <c r="L119" s="3" t="str" cm="1">
        <f t="array" ref="L119">IF($M119="","",INDEX(Inventory!$C$7:$C$1000,$M119-6))</f>
        <v/>
      </c>
      <c r="M119" t="str" cm="1">
        <f t="array" ref="M119">IFERROR(_xlfn.AGGREGATE(15,6,ROW(Inventory!$A$7:$A$1000)/(Inventory!$S$7:$S$1000&gt;0),ROWS($M$6:M119)),"")</f>
        <v/>
      </c>
    </row>
    <row r="120" spans="1:13" x14ac:dyDescent="0.3">
      <c r="A120" s="19" t="str" cm="1">
        <f t="array" ref="A120">IF($M120="","",INDEX(Inventory!$A$7:$A$1000,$M120-6))</f>
        <v/>
      </c>
      <c r="B120" s="3" t="str" cm="1">
        <f t="array" ref="B120">IF($M120="","",INDEX(Inventory!$B$7:$B$1000,$M120-6))</f>
        <v/>
      </c>
      <c r="C120" s="3" t="str" cm="1">
        <f t="array" ref="C120">IF($M120="","",INDEX(Inventory!$D$7:$D$1000,$M120-6))</f>
        <v/>
      </c>
      <c r="D120" s="3" t="str" cm="1">
        <f t="array" ref="D120">IF($M120="","",INDEX(Inventory!$L$7:$L$1000,$M120-6))</f>
        <v/>
      </c>
      <c r="E120" s="3" t="str" cm="1">
        <f t="array" ref="E120">IF($M120="","",INDEX(Inventory!$M$7:$M$1000,$M120-6))</f>
        <v/>
      </c>
      <c r="F120" s="3" t="str" cm="1">
        <f t="array" ref="F120">IF($M120="","",INDEX(Inventory!$O$7:$O$1000,$M120-6))</f>
        <v/>
      </c>
      <c r="G120" s="3" t="str" cm="1">
        <f t="array" ref="G120">IF($M120="","",INDEX(Inventory!$P$7:$P$1000,$M120-6))</f>
        <v/>
      </c>
      <c r="H120" s="6" t="str" cm="1">
        <f t="array" ref="H120">IF($M120="","",INDEX(Inventory!$S$7:$S$1000,$M120-6))</f>
        <v/>
      </c>
      <c r="I120" s="14" t="str" cm="1">
        <f t="array" ref="I120">IF($M120="","",INDEX(Inventory!$F$7:$F$1000,$M120-6))</f>
        <v/>
      </c>
      <c r="J120" s="7" t="str" cm="1">
        <f t="array" ref="J120">IF($M120="","",INDEX(Inventory!$T$7:$T$1000,$M120-6))</f>
        <v/>
      </c>
      <c r="K120" s="3" t="str" cm="1">
        <f t="array" ref="K120">IF($M120="","",INDEX(Inventory!$G$7:$G$1000,$M120-6))</f>
        <v/>
      </c>
      <c r="L120" s="3" t="str" cm="1">
        <f t="array" ref="L120">IF($M120="","",INDEX(Inventory!$C$7:$C$1000,$M120-6))</f>
        <v/>
      </c>
      <c r="M120" t="str" cm="1">
        <f t="array" ref="M120">IFERROR(_xlfn.AGGREGATE(15,6,ROW(Inventory!$A$7:$A$1000)/(Inventory!$S$7:$S$1000&gt;0),ROWS($M$6:M120)),"")</f>
        <v/>
      </c>
    </row>
    <row r="121" spans="1:13" x14ac:dyDescent="0.3">
      <c r="A121" s="19" t="str" cm="1">
        <f t="array" ref="A121">IF($M121="","",INDEX(Inventory!$A$7:$A$1000,$M121-6))</f>
        <v/>
      </c>
      <c r="B121" s="3" t="str" cm="1">
        <f t="array" ref="B121">IF($M121="","",INDEX(Inventory!$B$7:$B$1000,$M121-6))</f>
        <v/>
      </c>
      <c r="C121" s="3" t="str" cm="1">
        <f t="array" ref="C121">IF($M121="","",INDEX(Inventory!$D$7:$D$1000,$M121-6))</f>
        <v/>
      </c>
      <c r="D121" s="3" t="str" cm="1">
        <f t="array" ref="D121">IF($M121="","",INDEX(Inventory!$L$7:$L$1000,$M121-6))</f>
        <v/>
      </c>
      <c r="E121" s="3" t="str" cm="1">
        <f t="array" ref="E121">IF($M121="","",INDEX(Inventory!$M$7:$M$1000,$M121-6))</f>
        <v/>
      </c>
      <c r="F121" s="3" t="str" cm="1">
        <f t="array" ref="F121">IF($M121="","",INDEX(Inventory!$O$7:$O$1000,$M121-6))</f>
        <v/>
      </c>
      <c r="G121" s="3" t="str" cm="1">
        <f t="array" ref="G121">IF($M121="","",INDEX(Inventory!$P$7:$P$1000,$M121-6))</f>
        <v/>
      </c>
      <c r="H121" s="6" t="str" cm="1">
        <f t="array" ref="H121">IF($M121="","",INDEX(Inventory!$S$7:$S$1000,$M121-6))</f>
        <v/>
      </c>
      <c r="I121" s="14" t="str" cm="1">
        <f t="array" ref="I121">IF($M121="","",INDEX(Inventory!$F$7:$F$1000,$M121-6))</f>
        <v/>
      </c>
      <c r="J121" s="7" t="str" cm="1">
        <f t="array" ref="J121">IF($M121="","",INDEX(Inventory!$T$7:$T$1000,$M121-6))</f>
        <v/>
      </c>
      <c r="K121" s="3" t="str" cm="1">
        <f t="array" ref="K121">IF($M121="","",INDEX(Inventory!$G$7:$G$1000,$M121-6))</f>
        <v/>
      </c>
      <c r="L121" s="3" t="str" cm="1">
        <f t="array" ref="L121">IF($M121="","",INDEX(Inventory!$C$7:$C$1000,$M121-6))</f>
        <v/>
      </c>
      <c r="M121" t="str" cm="1">
        <f t="array" ref="M121">IFERROR(_xlfn.AGGREGATE(15,6,ROW(Inventory!$A$7:$A$1000)/(Inventory!$S$7:$S$1000&gt;0),ROWS($M$6:M121)),"")</f>
        <v/>
      </c>
    </row>
    <row r="122" spans="1:13" x14ac:dyDescent="0.3">
      <c r="A122" s="19" t="str" cm="1">
        <f t="array" ref="A122">IF($M122="","",INDEX(Inventory!$A$7:$A$1000,$M122-6))</f>
        <v/>
      </c>
      <c r="B122" s="3" t="str" cm="1">
        <f t="array" ref="B122">IF($M122="","",INDEX(Inventory!$B$7:$B$1000,$M122-6))</f>
        <v/>
      </c>
      <c r="C122" s="3" t="str" cm="1">
        <f t="array" ref="C122">IF($M122="","",INDEX(Inventory!$D$7:$D$1000,$M122-6))</f>
        <v/>
      </c>
      <c r="D122" s="3" t="str" cm="1">
        <f t="array" ref="D122">IF($M122="","",INDEX(Inventory!$L$7:$L$1000,$M122-6))</f>
        <v/>
      </c>
      <c r="E122" s="3" t="str" cm="1">
        <f t="array" ref="E122">IF($M122="","",INDEX(Inventory!$M$7:$M$1000,$M122-6))</f>
        <v/>
      </c>
      <c r="F122" s="3" t="str" cm="1">
        <f t="array" ref="F122">IF($M122="","",INDEX(Inventory!$O$7:$O$1000,$M122-6))</f>
        <v/>
      </c>
      <c r="G122" s="3" t="str" cm="1">
        <f t="array" ref="G122">IF($M122="","",INDEX(Inventory!$P$7:$P$1000,$M122-6))</f>
        <v/>
      </c>
      <c r="H122" s="6" t="str" cm="1">
        <f t="array" ref="H122">IF($M122="","",INDEX(Inventory!$S$7:$S$1000,$M122-6))</f>
        <v/>
      </c>
      <c r="I122" s="14" t="str" cm="1">
        <f t="array" ref="I122">IF($M122="","",INDEX(Inventory!$F$7:$F$1000,$M122-6))</f>
        <v/>
      </c>
      <c r="J122" s="7" t="str" cm="1">
        <f t="array" ref="J122">IF($M122="","",INDEX(Inventory!$T$7:$T$1000,$M122-6))</f>
        <v/>
      </c>
      <c r="K122" s="3" t="str" cm="1">
        <f t="array" ref="K122">IF($M122="","",INDEX(Inventory!$G$7:$G$1000,$M122-6))</f>
        <v/>
      </c>
      <c r="L122" s="3" t="str" cm="1">
        <f t="array" ref="L122">IF($M122="","",INDEX(Inventory!$C$7:$C$1000,$M122-6))</f>
        <v/>
      </c>
      <c r="M122" t="str" cm="1">
        <f t="array" ref="M122">IFERROR(_xlfn.AGGREGATE(15,6,ROW(Inventory!$A$7:$A$1000)/(Inventory!$S$7:$S$1000&gt;0),ROWS($M$6:M122)),"")</f>
        <v/>
      </c>
    </row>
    <row r="123" spans="1:13" x14ac:dyDescent="0.3">
      <c r="A123" s="19" t="str" cm="1">
        <f t="array" ref="A123">IF($M123="","",INDEX(Inventory!$A$7:$A$1000,$M123-6))</f>
        <v/>
      </c>
      <c r="B123" s="3" t="str" cm="1">
        <f t="array" ref="B123">IF($M123="","",INDEX(Inventory!$B$7:$B$1000,$M123-6))</f>
        <v/>
      </c>
      <c r="C123" s="3" t="str" cm="1">
        <f t="array" ref="C123">IF($M123="","",INDEX(Inventory!$D$7:$D$1000,$M123-6))</f>
        <v/>
      </c>
      <c r="D123" s="3" t="str" cm="1">
        <f t="array" ref="D123">IF($M123="","",INDEX(Inventory!$L$7:$L$1000,$M123-6))</f>
        <v/>
      </c>
      <c r="E123" s="3" t="str" cm="1">
        <f t="array" ref="E123">IF($M123="","",INDEX(Inventory!$M$7:$M$1000,$M123-6))</f>
        <v/>
      </c>
      <c r="F123" s="3" t="str" cm="1">
        <f t="array" ref="F123">IF($M123="","",INDEX(Inventory!$O$7:$O$1000,$M123-6))</f>
        <v/>
      </c>
      <c r="G123" s="3" t="str" cm="1">
        <f t="array" ref="G123">IF($M123="","",INDEX(Inventory!$P$7:$P$1000,$M123-6))</f>
        <v/>
      </c>
      <c r="H123" s="6" t="str" cm="1">
        <f t="array" ref="H123">IF($M123="","",INDEX(Inventory!$S$7:$S$1000,$M123-6))</f>
        <v/>
      </c>
      <c r="I123" s="14" t="str" cm="1">
        <f t="array" ref="I123">IF($M123="","",INDEX(Inventory!$F$7:$F$1000,$M123-6))</f>
        <v/>
      </c>
      <c r="J123" s="7" t="str" cm="1">
        <f t="array" ref="J123">IF($M123="","",INDEX(Inventory!$T$7:$T$1000,$M123-6))</f>
        <v/>
      </c>
      <c r="K123" s="3" t="str" cm="1">
        <f t="array" ref="K123">IF($M123="","",INDEX(Inventory!$G$7:$G$1000,$M123-6))</f>
        <v/>
      </c>
      <c r="L123" s="3" t="str" cm="1">
        <f t="array" ref="L123">IF($M123="","",INDEX(Inventory!$C$7:$C$1000,$M123-6))</f>
        <v/>
      </c>
      <c r="M123" t="str" cm="1">
        <f t="array" ref="M123">IFERROR(_xlfn.AGGREGATE(15,6,ROW(Inventory!$A$7:$A$1000)/(Inventory!$S$7:$S$1000&gt;0),ROWS($M$6:M123)),"")</f>
        <v/>
      </c>
    </row>
    <row r="124" spans="1:13" x14ac:dyDescent="0.3">
      <c r="A124" s="19" t="str" cm="1">
        <f t="array" ref="A124">IF($M124="","",INDEX(Inventory!$A$7:$A$1000,$M124-6))</f>
        <v/>
      </c>
      <c r="B124" s="3" t="str" cm="1">
        <f t="array" ref="B124">IF($M124="","",INDEX(Inventory!$B$7:$B$1000,$M124-6))</f>
        <v/>
      </c>
      <c r="C124" s="3" t="str" cm="1">
        <f t="array" ref="C124">IF($M124="","",INDEX(Inventory!$D$7:$D$1000,$M124-6))</f>
        <v/>
      </c>
      <c r="D124" s="3" t="str" cm="1">
        <f t="array" ref="D124">IF($M124="","",INDEX(Inventory!$L$7:$L$1000,$M124-6))</f>
        <v/>
      </c>
      <c r="E124" s="3" t="str" cm="1">
        <f t="array" ref="E124">IF($M124="","",INDEX(Inventory!$M$7:$M$1000,$M124-6))</f>
        <v/>
      </c>
      <c r="F124" s="3" t="str" cm="1">
        <f t="array" ref="F124">IF($M124="","",INDEX(Inventory!$O$7:$O$1000,$M124-6))</f>
        <v/>
      </c>
      <c r="G124" s="3" t="str" cm="1">
        <f t="array" ref="G124">IF($M124="","",INDEX(Inventory!$P$7:$P$1000,$M124-6))</f>
        <v/>
      </c>
      <c r="H124" s="6" t="str" cm="1">
        <f t="array" ref="H124">IF($M124="","",INDEX(Inventory!$S$7:$S$1000,$M124-6))</f>
        <v/>
      </c>
      <c r="I124" s="14" t="str" cm="1">
        <f t="array" ref="I124">IF($M124="","",INDEX(Inventory!$F$7:$F$1000,$M124-6))</f>
        <v/>
      </c>
      <c r="J124" s="7" t="str" cm="1">
        <f t="array" ref="J124">IF($M124="","",INDEX(Inventory!$T$7:$T$1000,$M124-6))</f>
        <v/>
      </c>
      <c r="K124" s="3" t="str" cm="1">
        <f t="array" ref="K124">IF($M124="","",INDEX(Inventory!$G$7:$G$1000,$M124-6))</f>
        <v/>
      </c>
      <c r="L124" s="3" t="str" cm="1">
        <f t="array" ref="L124">IF($M124="","",INDEX(Inventory!$C$7:$C$1000,$M124-6))</f>
        <v/>
      </c>
      <c r="M124" t="str" cm="1">
        <f t="array" ref="M124">IFERROR(_xlfn.AGGREGATE(15,6,ROW(Inventory!$A$7:$A$1000)/(Inventory!$S$7:$S$1000&gt;0),ROWS($M$6:M124)),"")</f>
        <v/>
      </c>
    </row>
    <row r="125" spans="1:13" x14ac:dyDescent="0.3">
      <c r="A125" s="19" t="str" cm="1">
        <f t="array" ref="A125">IF($M125="","",INDEX(Inventory!$A$7:$A$1000,$M125-6))</f>
        <v/>
      </c>
      <c r="B125" s="3" t="str" cm="1">
        <f t="array" ref="B125">IF($M125="","",INDEX(Inventory!$B$7:$B$1000,$M125-6))</f>
        <v/>
      </c>
      <c r="C125" s="3" t="str" cm="1">
        <f t="array" ref="C125">IF($M125="","",INDEX(Inventory!$D$7:$D$1000,$M125-6))</f>
        <v/>
      </c>
      <c r="D125" s="3" t="str" cm="1">
        <f t="array" ref="D125">IF($M125="","",INDEX(Inventory!$L$7:$L$1000,$M125-6))</f>
        <v/>
      </c>
      <c r="E125" s="3" t="str" cm="1">
        <f t="array" ref="E125">IF($M125="","",INDEX(Inventory!$M$7:$M$1000,$M125-6))</f>
        <v/>
      </c>
      <c r="F125" s="3" t="str" cm="1">
        <f t="array" ref="F125">IF($M125="","",INDEX(Inventory!$O$7:$O$1000,$M125-6))</f>
        <v/>
      </c>
      <c r="G125" s="3" t="str" cm="1">
        <f t="array" ref="G125">IF($M125="","",INDEX(Inventory!$P$7:$P$1000,$M125-6))</f>
        <v/>
      </c>
      <c r="H125" s="6" t="str" cm="1">
        <f t="array" ref="H125">IF($M125="","",INDEX(Inventory!$S$7:$S$1000,$M125-6))</f>
        <v/>
      </c>
      <c r="I125" s="14" t="str" cm="1">
        <f t="array" ref="I125">IF($M125="","",INDEX(Inventory!$F$7:$F$1000,$M125-6))</f>
        <v/>
      </c>
      <c r="J125" s="7" t="str" cm="1">
        <f t="array" ref="J125">IF($M125="","",INDEX(Inventory!$T$7:$T$1000,$M125-6))</f>
        <v/>
      </c>
      <c r="K125" s="3" t="str" cm="1">
        <f t="array" ref="K125">IF($M125="","",INDEX(Inventory!$G$7:$G$1000,$M125-6))</f>
        <v/>
      </c>
      <c r="L125" s="3" t="str" cm="1">
        <f t="array" ref="L125">IF($M125="","",INDEX(Inventory!$C$7:$C$1000,$M125-6))</f>
        <v/>
      </c>
      <c r="M125" t="str" cm="1">
        <f t="array" ref="M125">IFERROR(_xlfn.AGGREGATE(15,6,ROW(Inventory!$A$7:$A$1000)/(Inventory!$S$7:$S$1000&gt;0),ROWS($M$6:M125)),"")</f>
        <v/>
      </c>
    </row>
    <row r="126" spans="1:13" x14ac:dyDescent="0.3">
      <c r="A126" s="19" t="str" cm="1">
        <f t="array" ref="A126">IF($M126="","",INDEX(Inventory!$A$7:$A$1000,$M126-6))</f>
        <v/>
      </c>
      <c r="B126" s="3" t="str" cm="1">
        <f t="array" ref="B126">IF($M126="","",INDEX(Inventory!$B$7:$B$1000,$M126-6))</f>
        <v/>
      </c>
      <c r="C126" s="3" t="str" cm="1">
        <f t="array" ref="C126">IF($M126="","",INDEX(Inventory!$D$7:$D$1000,$M126-6))</f>
        <v/>
      </c>
      <c r="D126" s="3" t="str" cm="1">
        <f t="array" ref="D126">IF($M126="","",INDEX(Inventory!$L$7:$L$1000,$M126-6))</f>
        <v/>
      </c>
      <c r="E126" s="3" t="str" cm="1">
        <f t="array" ref="E126">IF($M126="","",INDEX(Inventory!$M$7:$M$1000,$M126-6))</f>
        <v/>
      </c>
      <c r="F126" s="3" t="str" cm="1">
        <f t="array" ref="F126">IF($M126="","",INDEX(Inventory!$O$7:$O$1000,$M126-6))</f>
        <v/>
      </c>
      <c r="G126" s="3" t="str" cm="1">
        <f t="array" ref="G126">IF($M126="","",INDEX(Inventory!$P$7:$P$1000,$M126-6))</f>
        <v/>
      </c>
      <c r="H126" s="6" t="str" cm="1">
        <f t="array" ref="H126">IF($M126="","",INDEX(Inventory!$S$7:$S$1000,$M126-6))</f>
        <v/>
      </c>
      <c r="I126" s="14" t="str" cm="1">
        <f t="array" ref="I126">IF($M126="","",INDEX(Inventory!$F$7:$F$1000,$M126-6))</f>
        <v/>
      </c>
      <c r="J126" s="7" t="str" cm="1">
        <f t="array" ref="J126">IF($M126="","",INDEX(Inventory!$T$7:$T$1000,$M126-6))</f>
        <v/>
      </c>
      <c r="K126" s="3" t="str" cm="1">
        <f t="array" ref="K126">IF($M126="","",INDEX(Inventory!$G$7:$G$1000,$M126-6))</f>
        <v/>
      </c>
      <c r="L126" s="3" t="str" cm="1">
        <f t="array" ref="L126">IF($M126="","",INDEX(Inventory!$C$7:$C$1000,$M126-6))</f>
        <v/>
      </c>
      <c r="M126" t="str" cm="1">
        <f t="array" ref="M126">IFERROR(_xlfn.AGGREGATE(15,6,ROW(Inventory!$A$7:$A$1000)/(Inventory!$S$7:$S$1000&gt;0),ROWS($M$6:M126)),"")</f>
        <v/>
      </c>
    </row>
    <row r="127" spans="1:13" x14ac:dyDescent="0.3">
      <c r="A127" s="19" t="str" cm="1">
        <f t="array" ref="A127">IF($M127="","",INDEX(Inventory!$A$7:$A$1000,$M127-6))</f>
        <v/>
      </c>
      <c r="B127" s="3" t="str" cm="1">
        <f t="array" ref="B127">IF($M127="","",INDEX(Inventory!$B$7:$B$1000,$M127-6))</f>
        <v/>
      </c>
      <c r="C127" s="3" t="str" cm="1">
        <f t="array" ref="C127">IF($M127="","",INDEX(Inventory!$D$7:$D$1000,$M127-6))</f>
        <v/>
      </c>
      <c r="D127" s="3" t="str" cm="1">
        <f t="array" ref="D127">IF($M127="","",INDEX(Inventory!$L$7:$L$1000,$M127-6))</f>
        <v/>
      </c>
      <c r="E127" s="3" t="str" cm="1">
        <f t="array" ref="E127">IF($M127="","",INDEX(Inventory!$M$7:$M$1000,$M127-6))</f>
        <v/>
      </c>
      <c r="F127" s="3" t="str" cm="1">
        <f t="array" ref="F127">IF($M127="","",INDEX(Inventory!$O$7:$O$1000,$M127-6))</f>
        <v/>
      </c>
      <c r="G127" s="3" t="str" cm="1">
        <f t="array" ref="G127">IF($M127="","",INDEX(Inventory!$P$7:$P$1000,$M127-6))</f>
        <v/>
      </c>
      <c r="H127" s="6" t="str" cm="1">
        <f t="array" ref="H127">IF($M127="","",INDEX(Inventory!$S$7:$S$1000,$M127-6))</f>
        <v/>
      </c>
      <c r="I127" s="14" t="str" cm="1">
        <f t="array" ref="I127">IF($M127="","",INDEX(Inventory!$F$7:$F$1000,$M127-6))</f>
        <v/>
      </c>
      <c r="J127" s="7" t="str" cm="1">
        <f t="array" ref="J127">IF($M127="","",INDEX(Inventory!$T$7:$T$1000,$M127-6))</f>
        <v/>
      </c>
      <c r="K127" s="3" t="str" cm="1">
        <f t="array" ref="K127">IF($M127="","",INDEX(Inventory!$G$7:$G$1000,$M127-6))</f>
        <v/>
      </c>
      <c r="L127" s="3" t="str" cm="1">
        <f t="array" ref="L127">IF($M127="","",INDEX(Inventory!$C$7:$C$1000,$M127-6))</f>
        <v/>
      </c>
      <c r="M127" t="str" cm="1">
        <f t="array" ref="M127">IFERROR(_xlfn.AGGREGATE(15,6,ROW(Inventory!$A$7:$A$1000)/(Inventory!$S$7:$S$1000&gt;0),ROWS($M$6:M127)),"")</f>
        <v/>
      </c>
    </row>
    <row r="128" spans="1:13" x14ac:dyDescent="0.3">
      <c r="A128" s="19" t="str" cm="1">
        <f t="array" ref="A128">IF($M128="","",INDEX(Inventory!$A$7:$A$1000,$M128-6))</f>
        <v/>
      </c>
      <c r="B128" s="3" t="str" cm="1">
        <f t="array" ref="B128">IF($M128="","",INDEX(Inventory!$B$7:$B$1000,$M128-6))</f>
        <v/>
      </c>
      <c r="C128" s="3" t="str" cm="1">
        <f t="array" ref="C128">IF($M128="","",INDEX(Inventory!$D$7:$D$1000,$M128-6))</f>
        <v/>
      </c>
      <c r="D128" s="3" t="str" cm="1">
        <f t="array" ref="D128">IF($M128="","",INDEX(Inventory!$L$7:$L$1000,$M128-6))</f>
        <v/>
      </c>
      <c r="E128" s="3" t="str" cm="1">
        <f t="array" ref="E128">IF($M128="","",INDEX(Inventory!$M$7:$M$1000,$M128-6))</f>
        <v/>
      </c>
      <c r="F128" s="3" t="str" cm="1">
        <f t="array" ref="F128">IF($M128="","",INDEX(Inventory!$O$7:$O$1000,$M128-6))</f>
        <v/>
      </c>
      <c r="G128" s="3" t="str" cm="1">
        <f t="array" ref="G128">IF($M128="","",INDEX(Inventory!$P$7:$P$1000,$M128-6))</f>
        <v/>
      </c>
      <c r="H128" s="6" t="str" cm="1">
        <f t="array" ref="H128">IF($M128="","",INDEX(Inventory!$S$7:$S$1000,$M128-6))</f>
        <v/>
      </c>
      <c r="I128" s="14" t="str" cm="1">
        <f t="array" ref="I128">IF($M128="","",INDEX(Inventory!$F$7:$F$1000,$M128-6))</f>
        <v/>
      </c>
      <c r="J128" s="7" t="str" cm="1">
        <f t="array" ref="J128">IF($M128="","",INDEX(Inventory!$T$7:$T$1000,$M128-6))</f>
        <v/>
      </c>
      <c r="K128" s="3" t="str" cm="1">
        <f t="array" ref="K128">IF($M128="","",INDEX(Inventory!$G$7:$G$1000,$M128-6))</f>
        <v/>
      </c>
      <c r="L128" s="3" t="str" cm="1">
        <f t="array" ref="L128">IF($M128="","",INDEX(Inventory!$C$7:$C$1000,$M128-6))</f>
        <v/>
      </c>
      <c r="M128" t="str" cm="1">
        <f t="array" ref="M128">IFERROR(_xlfn.AGGREGATE(15,6,ROW(Inventory!$A$7:$A$1000)/(Inventory!$S$7:$S$1000&gt;0),ROWS($M$6:M128)),"")</f>
        <v/>
      </c>
    </row>
    <row r="129" spans="1:13" x14ac:dyDescent="0.3">
      <c r="A129" s="19" t="str" cm="1">
        <f t="array" ref="A129">IF($M129="","",INDEX(Inventory!$A$7:$A$1000,$M129-6))</f>
        <v/>
      </c>
      <c r="B129" s="3" t="str" cm="1">
        <f t="array" ref="B129">IF($M129="","",INDEX(Inventory!$B$7:$B$1000,$M129-6))</f>
        <v/>
      </c>
      <c r="C129" s="3" t="str" cm="1">
        <f t="array" ref="C129">IF($M129="","",INDEX(Inventory!$D$7:$D$1000,$M129-6))</f>
        <v/>
      </c>
      <c r="D129" s="3" t="str" cm="1">
        <f t="array" ref="D129">IF($M129="","",INDEX(Inventory!$L$7:$L$1000,$M129-6))</f>
        <v/>
      </c>
      <c r="E129" s="3" t="str" cm="1">
        <f t="array" ref="E129">IF($M129="","",INDEX(Inventory!$M$7:$M$1000,$M129-6))</f>
        <v/>
      </c>
      <c r="F129" s="3" t="str" cm="1">
        <f t="array" ref="F129">IF($M129="","",INDEX(Inventory!$O$7:$O$1000,$M129-6))</f>
        <v/>
      </c>
      <c r="G129" s="3" t="str" cm="1">
        <f t="array" ref="G129">IF($M129="","",INDEX(Inventory!$P$7:$P$1000,$M129-6))</f>
        <v/>
      </c>
      <c r="H129" s="6" t="str" cm="1">
        <f t="array" ref="H129">IF($M129="","",INDEX(Inventory!$S$7:$S$1000,$M129-6))</f>
        <v/>
      </c>
      <c r="I129" s="14" t="str" cm="1">
        <f t="array" ref="I129">IF($M129="","",INDEX(Inventory!$F$7:$F$1000,$M129-6))</f>
        <v/>
      </c>
      <c r="J129" s="7" t="str" cm="1">
        <f t="array" ref="J129">IF($M129="","",INDEX(Inventory!$T$7:$T$1000,$M129-6))</f>
        <v/>
      </c>
      <c r="K129" s="3" t="str" cm="1">
        <f t="array" ref="K129">IF($M129="","",INDEX(Inventory!$G$7:$G$1000,$M129-6))</f>
        <v/>
      </c>
      <c r="L129" s="3" t="str" cm="1">
        <f t="array" ref="L129">IF($M129="","",INDEX(Inventory!$C$7:$C$1000,$M129-6))</f>
        <v/>
      </c>
      <c r="M129" t="str" cm="1">
        <f t="array" ref="M129">IFERROR(_xlfn.AGGREGATE(15,6,ROW(Inventory!$A$7:$A$1000)/(Inventory!$S$7:$S$1000&gt;0),ROWS($M$6:M129)),"")</f>
        <v/>
      </c>
    </row>
    <row r="130" spans="1:13" x14ac:dyDescent="0.3">
      <c r="A130" s="19" t="str" cm="1">
        <f t="array" ref="A130">IF($M130="","",INDEX(Inventory!$A$7:$A$1000,$M130-6))</f>
        <v/>
      </c>
      <c r="B130" s="3" t="str" cm="1">
        <f t="array" ref="B130">IF($M130="","",INDEX(Inventory!$B$7:$B$1000,$M130-6))</f>
        <v/>
      </c>
      <c r="C130" s="3" t="str" cm="1">
        <f t="array" ref="C130">IF($M130="","",INDEX(Inventory!$D$7:$D$1000,$M130-6))</f>
        <v/>
      </c>
      <c r="D130" s="3" t="str" cm="1">
        <f t="array" ref="D130">IF($M130="","",INDEX(Inventory!$L$7:$L$1000,$M130-6))</f>
        <v/>
      </c>
      <c r="E130" s="3" t="str" cm="1">
        <f t="array" ref="E130">IF($M130="","",INDEX(Inventory!$M$7:$M$1000,$M130-6))</f>
        <v/>
      </c>
      <c r="F130" s="3" t="str" cm="1">
        <f t="array" ref="F130">IF($M130="","",INDEX(Inventory!$O$7:$O$1000,$M130-6))</f>
        <v/>
      </c>
      <c r="G130" s="3" t="str" cm="1">
        <f t="array" ref="G130">IF($M130="","",INDEX(Inventory!$P$7:$P$1000,$M130-6))</f>
        <v/>
      </c>
      <c r="H130" s="6" t="str" cm="1">
        <f t="array" ref="H130">IF($M130="","",INDEX(Inventory!$S$7:$S$1000,$M130-6))</f>
        <v/>
      </c>
      <c r="I130" s="14" t="str" cm="1">
        <f t="array" ref="I130">IF($M130="","",INDEX(Inventory!$F$7:$F$1000,$M130-6))</f>
        <v/>
      </c>
      <c r="J130" s="7" t="str" cm="1">
        <f t="array" ref="J130">IF($M130="","",INDEX(Inventory!$T$7:$T$1000,$M130-6))</f>
        <v/>
      </c>
      <c r="K130" s="3" t="str" cm="1">
        <f t="array" ref="K130">IF($M130="","",INDEX(Inventory!$G$7:$G$1000,$M130-6))</f>
        <v/>
      </c>
      <c r="L130" s="3" t="str" cm="1">
        <f t="array" ref="L130">IF($M130="","",INDEX(Inventory!$C$7:$C$1000,$M130-6))</f>
        <v/>
      </c>
      <c r="M130" t="str" cm="1">
        <f t="array" ref="M130">IFERROR(_xlfn.AGGREGATE(15,6,ROW(Inventory!$A$7:$A$1000)/(Inventory!$S$7:$S$1000&gt;0),ROWS($M$6:M130)),"")</f>
        <v/>
      </c>
    </row>
    <row r="131" spans="1:13" x14ac:dyDescent="0.3">
      <c r="A131" s="19" t="str" cm="1">
        <f t="array" ref="A131">IF($M131="","",INDEX(Inventory!$A$7:$A$1000,$M131-6))</f>
        <v/>
      </c>
      <c r="B131" s="3" t="str" cm="1">
        <f t="array" ref="B131">IF($M131="","",INDEX(Inventory!$B$7:$B$1000,$M131-6))</f>
        <v/>
      </c>
      <c r="C131" s="3" t="str" cm="1">
        <f t="array" ref="C131">IF($M131="","",INDEX(Inventory!$D$7:$D$1000,$M131-6))</f>
        <v/>
      </c>
      <c r="D131" s="3" t="str" cm="1">
        <f t="array" ref="D131">IF($M131="","",INDEX(Inventory!$L$7:$L$1000,$M131-6))</f>
        <v/>
      </c>
      <c r="E131" s="3" t="str" cm="1">
        <f t="array" ref="E131">IF($M131="","",INDEX(Inventory!$M$7:$M$1000,$M131-6))</f>
        <v/>
      </c>
      <c r="F131" s="3" t="str" cm="1">
        <f t="array" ref="F131">IF($M131="","",INDEX(Inventory!$O$7:$O$1000,$M131-6))</f>
        <v/>
      </c>
      <c r="G131" s="3" t="str" cm="1">
        <f t="array" ref="G131">IF($M131="","",INDEX(Inventory!$P$7:$P$1000,$M131-6))</f>
        <v/>
      </c>
      <c r="H131" s="6" t="str" cm="1">
        <f t="array" ref="H131">IF($M131="","",INDEX(Inventory!$S$7:$S$1000,$M131-6))</f>
        <v/>
      </c>
      <c r="I131" s="14" t="str" cm="1">
        <f t="array" ref="I131">IF($M131="","",INDEX(Inventory!$F$7:$F$1000,$M131-6))</f>
        <v/>
      </c>
      <c r="J131" s="7" t="str" cm="1">
        <f t="array" ref="J131">IF($M131="","",INDEX(Inventory!$T$7:$T$1000,$M131-6))</f>
        <v/>
      </c>
      <c r="K131" s="3" t="str" cm="1">
        <f t="array" ref="K131">IF($M131="","",INDEX(Inventory!$G$7:$G$1000,$M131-6))</f>
        <v/>
      </c>
      <c r="L131" s="3" t="str" cm="1">
        <f t="array" ref="L131">IF($M131="","",INDEX(Inventory!$C$7:$C$1000,$M131-6))</f>
        <v/>
      </c>
      <c r="M131" t="str" cm="1">
        <f t="array" ref="M131">IFERROR(_xlfn.AGGREGATE(15,6,ROW(Inventory!$A$7:$A$1000)/(Inventory!$S$7:$S$1000&gt;0),ROWS($M$6:M131)),"")</f>
        <v/>
      </c>
    </row>
    <row r="132" spans="1:13" x14ac:dyDescent="0.3">
      <c r="A132" s="19" t="str" cm="1">
        <f t="array" ref="A132">IF($M132="","",INDEX(Inventory!$A$7:$A$1000,$M132-6))</f>
        <v/>
      </c>
      <c r="B132" s="3" t="str" cm="1">
        <f t="array" ref="B132">IF($M132="","",INDEX(Inventory!$B$7:$B$1000,$M132-6))</f>
        <v/>
      </c>
      <c r="C132" s="3" t="str" cm="1">
        <f t="array" ref="C132">IF($M132="","",INDEX(Inventory!$D$7:$D$1000,$M132-6))</f>
        <v/>
      </c>
      <c r="D132" s="3" t="str" cm="1">
        <f t="array" ref="D132">IF($M132="","",INDEX(Inventory!$L$7:$L$1000,$M132-6))</f>
        <v/>
      </c>
      <c r="E132" s="3" t="str" cm="1">
        <f t="array" ref="E132">IF($M132="","",INDEX(Inventory!$M$7:$M$1000,$M132-6))</f>
        <v/>
      </c>
      <c r="F132" s="3" t="str" cm="1">
        <f t="array" ref="F132">IF($M132="","",INDEX(Inventory!$O$7:$O$1000,$M132-6))</f>
        <v/>
      </c>
      <c r="G132" s="3" t="str" cm="1">
        <f t="array" ref="G132">IF($M132="","",INDEX(Inventory!$P$7:$P$1000,$M132-6))</f>
        <v/>
      </c>
      <c r="H132" s="6" t="str" cm="1">
        <f t="array" ref="H132">IF($M132="","",INDEX(Inventory!$S$7:$S$1000,$M132-6))</f>
        <v/>
      </c>
      <c r="I132" s="14" t="str" cm="1">
        <f t="array" ref="I132">IF($M132="","",INDEX(Inventory!$F$7:$F$1000,$M132-6))</f>
        <v/>
      </c>
      <c r="J132" s="7" t="str" cm="1">
        <f t="array" ref="J132">IF($M132="","",INDEX(Inventory!$T$7:$T$1000,$M132-6))</f>
        <v/>
      </c>
      <c r="K132" s="3" t="str" cm="1">
        <f t="array" ref="K132">IF($M132="","",INDEX(Inventory!$G$7:$G$1000,$M132-6))</f>
        <v/>
      </c>
      <c r="L132" s="3" t="str" cm="1">
        <f t="array" ref="L132">IF($M132="","",INDEX(Inventory!$C$7:$C$1000,$M132-6))</f>
        <v/>
      </c>
      <c r="M132" t="str" cm="1">
        <f t="array" ref="M132">IFERROR(_xlfn.AGGREGATE(15,6,ROW(Inventory!$A$7:$A$1000)/(Inventory!$S$7:$S$1000&gt;0),ROWS($M$6:M132)),"")</f>
        <v/>
      </c>
    </row>
    <row r="133" spans="1:13" x14ac:dyDescent="0.3">
      <c r="A133" s="19" t="str" cm="1">
        <f t="array" ref="A133">IF($M133="","",INDEX(Inventory!$A$7:$A$1000,$M133-6))</f>
        <v/>
      </c>
      <c r="B133" s="3" t="str" cm="1">
        <f t="array" ref="B133">IF($M133="","",INDEX(Inventory!$B$7:$B$1000,$M133-6))</f>
        <v/>
      </c>
      <c r="C133" s="3" t="str" cm="1">
        <f t="array" ref="C133">IF($M133="","",INDEX(Inventory!$D$7:$D$1000,$M133-6))</f>
        <v/>
      </c>
      <c r="D133" s="3" t="str" cm="1">
        <f t="array" ref="D133">IF($M133="","",INDEX(Inventory!$L$7:$L$1000,$M133-6))</f>
        <v/>
      </c>
      <c r="E133" s="3" t="str" cm="1">
        <f t="array" ref="E133">IF($M133="","",INDEX(Inventory!$M$7:$M$1000,$M133-6))</f>
        <v/>
      </c>
      <c r="F133" s="3" t="str" cm="1">
        <f t="array" ref="F133">IF($M133="","",INDEX(Inventory!$O$7:$O$1000,$M133-6))</f>
        <v/>
      </c>
      <c r="G133" s="3" t="str" cm="1">
        <f t="array" ref="G133">IF($M133="","",INDEX(Inventory!$P$7:$P$1000,$M133-6))</f>
        <v/>
      </c>
      <c r="H133" s="6" t="str" cm="1">
        <f t="array" ref="H133">IF($M133="","",INDEX(Inventory!$S$7:$S$1000,$M133-6))</f>
        <v/>
      </c>
      <c r="I133" s="14" t="str" cm="1">
        <f t="array" ref="I133">IF($M133="","",INDEX(Inventory!$F$7:$F$1000,$M133-6))</f>
        <v/>
      </c>
      <c r="J133" s="7" t="str" cm="1">
        <f t="array" ref="J133">IF($M133="","",INDEX(Inventory!$T$7:$T$1000,$M133-6))</f>
        <v/>
      </c>
      <c r="K133" s="3" t="str" cm="1">
        <f t="array" ref="K133">IF($M133="","",INDEX(Inventory!$G$7:$G$1000,$M133-6))</f>
        <v/>
      </c>
      <c r="L133" s="3" t="str" cm="1">
        <f t="array" ref="L133">IF($M133="","",INDEX(Inventory!$C$7:$C$1000,$M133-6))</f>
        <v/>
      </c>
      <c r="M133" t="str" cm="1">
        <f t="array" ref="M133">IFERROR(_xlfn.AGGREGATE(15,6,ROW(Inventory!$A$7:$A$1000)/(Inventory!$S$7:$S$1000&gt;0),ROWS($M$6:M133)),"")</f>
        <v/>
      </c>
    </row>
    <row r="134" spans="1:13" x14ac:dyDescent="0.3">
      <c r="A134" s="19" t="str" cm="1">
        <f t="array" ref="A134">IF($M134="","",INDEX(Inventory!$A$7:$A$1000,$M134-6))</f>
        <v/>
      </c>
      <c r="B134" s="3" t="str" cm="1">
        <f t="array" ref="B134">IF($M134="","",INDEX(Inventory!$B$7:$B$1000,$M134-6))</f>
        <v/>
      </c>
      <c r="C134" s="3" t="str" cm="1">
        <f t="array" ref="C134">IF($M134="","",INDEX(Inventory!$D$7:$D$1000,$M134-6))</f>
        <v/>
      </c>
      <c r="D134" s="3" t="str" cm="1">
        <f t="array" ref="D134">IF($M134="","",INDEX(Inventory!$L$7:$L$1000,$M134-6))</f>
        <v/>
      </c>
      <c r="E134" s="3" t="str" cm="1">
        <f t="array" ref="E134">IF($M134="","",INDEX(Inventory!$M$7:$M$1000,$M134-6))</f>
        <v/>
      </c>
      <c r="F134" s="3" t="str" cm="1">
        <f t="array" ref="F134">IF($M134="","",INDEX(Inventory!$O$7:$O$1000,$M134-6))</f>
        <v/>
      </c>
      <c r="G134" s="3" t="str" cm="1">
        <f t="array" ref="G134">IF($M134="","",INDEX(Inventory!$P$7:$P$1000,$M134-6))</f>
        <v/>
      </c>
      <c r="H134" s="6" t="str" cm="1">
        <f t="array" ref="H134">IF($M134="","",INDEX(Inventory!$S$7:$S$1000,$M134-6))</f>
        <v/>
      </c>
      <c r="I134" s="14" t="str" cm="1">
        <f t="array" ref="I134">IF($M134="","",INDEX(Inventory!$F$7:$F$1000,$M134-6))</f>
        <v/>
      </c>
      <c r="J134" s="7" t="str" cm="1">
        <f t="array" ref="J134">IF($M134="","",INDEX(Inventory!$T$7:$T$1000,$M134-6))</f>
        <v/>
      </c>
      <c r="K134" s="3" t="str" cm="1">
        <f t="array" ref="K134">IF($M134="","",INDEX(Inventory!$G$7:$G$1000,$M134-6))</f>
        <v/>
      </c>
      <c r="L134" s="3" t="str" cm="1">
        <f t="array" ref="L134">IF($M134="","",INDEX(Inventory!$C$7:$C$1000,$M134-6))</f>
        <v/>
      </c>
      <c r="M134" t="str" cm="1">
        <f t="array" ref="M134">IFERROR(_xlfn.AGGREGATE(15,6,ROW(Inventory!$A$7:$A$1000)/(Inventory!$S$7:$S$1000&gt;0),ROWS($M$6:M134)),"")</f>
        <v/>
      </c>
    </row>
    <row r="135" spans="1:13" x14ac:dyDescent="0.3">
      <c r="A135" s="19" t="str" cm="1">
        <f t="array" ref="A135">IF($M135="","",INDEX(Inventory!$A$7:$A$1000,$M135-6))</f>
        <v/>
      </c>
      <c r="B135" s="3" t="str" cm="1">
        <f t="array" ref="B135">IF($M135="","",INDEX(Inventory!$B$7:$B$1000,$M135-6))</f>
        <v/>
      </c>
      <c r="C135" s="3" t="str" cm="1">
        <f t="array" ref="C135">IF($M135="","",INDEX(Inventory!$D$7:$D$1000,$M135-6))</f>
        <v/>
      </c>
      <c r="D135" s="3" t="str" cm="1">
        <f t="array" ref="D135">IF($M135="","",INDEX(Inventory!$L$7:$L$1000,$M135-6))</f>
        <v/>
      </c>
      <c r="E135" s="3" t="str" cm="1">
        <f t="array" ref="E135">IF($M135="","",INDEX(Inventory!$M$7:$M$1000,$M135-6))</f>
        <v/>
      </c>
      <c r="F135" s="3" t="str" cm="1">
        <f t="array" ref="F135">IF($M135="","",INDEX(Inventory!$O$7:$O$1000,$M135-6))</f>
        <v/>
      </c>
      <c r="G135" s="3" t="str" cm="1">
        <f t="array" ref="G135">IF($M135="","",INDEX(Inventory!$P$7:$P$1000,$M135-6))</f>
        <v/>
      </c>
      <c r="H135" s="6" t="str" cm="1">
        <f t="array" ref="H135">IF($M135="","",INDEX(Inventory!$S$7:$S$1000,$M135-6))</f>
        <v/>
      </c>
      <c r="I135" s="14" t="str" cm="1">
        <f t="array" ref="I135">IF($M135="","",INDEX(Inventory!$F$7:$F$1000,$M135-6))</f>
        <v/>
      </c>
      <c r="J135" s="7" t="str" cm="1">
        <f t="array" ref="J135">IF($M135="","",INDEX(Inventory!$T$7:$T$1000,$M135-6))</f>
        <v/>
      </c>
      <c r="K135" s="3" t="str" cm="1">
        <f t="array" ref="K135">IF($M135="","",INDEX(Inventory!$G$7:$G$1000,$M135-6))</f>
        <v/>
      </c>
      <c r="L135" s="3" t="str" cm="1">
        <f t="array" ref="L135">IF($M135="","",INDEX(Inventory!$C$7:$C$1000,$M135-6))</f>
        <v/>
      </c>
      <c r="M135" t="str" cm="1">
        <f t="array" ref="M135">IFERROR(_xlfn.AGGREGATE(15,6,ROW(Inventory!$A$7:$A$1000)/(Inventory!$S$7:$S$1000&gt;0),ROWS($M$6:M135)),"")</f>
        <v/>
      </c>
    </row>
    <row r="136" spans="1:13" x14ac:dyDescent="0.3">
      <c r="A136" s="19" t="str" cm="1">
        <f t="array" ref="A136">IF($M136="","",INDEX(Inventory!$A$7:$A$1000,$M136-6))</f>
        <v/>
      </c>
      <c r="B136" s="3" t="str" cm="1">
        <f t="array" ref="B136">IF($M136="","",INDEX(Inventory!$B$7:$B$1000,$M136-6))</f>
        <v/>
      </c>
      <c r="C136" s="3" t="str" cm="1">
        <f t="array" ref="C136">IF($M136="","",INDEX(Inventory!$D$7:$D$1000,$M136-6))</f>
        <v/>
      </c>
      <c r="D136" s="3" t="str" cm="1">
        <f t="array" ref="D136">IF($M136="","",INDEX(Inventory!$L$7:$L$1000,$M136-6))</f>
        <v/>
      </c>
      <c r="E136" s="3" t="str" cm="1">
        <f t="array" ref="E136">IF($M136="","",INDEX(Inventory!$M$7:$M$1000,$M136-6))</f>
        <v/>
      </c>
      <c r="F136" s="3" t="str" cm="1">
        <f t="array" ref="F136">IF($M136="","",INDEX(Inventory!$O$7:$O$1000,$M136-6))</f>
        <v/>
      </c>
      <c r="G136" s="3" t="str" cm="1">
        <f t="array" ref="G136">IF($M136="","",INDEX(Inventory!$P$7:$P$1000,$M136-6))</f>
        <v/>
      </c>
      <c r="H136" s="6" t="str" cm="1">
        <f t="array" ref="H136">IF($M136="","",INDEX(Inventory!$S$7:$S$1000,$M136-6))</f>
        <v/>
      </c>
      <c r="I136" s="14" t="str" cm="1">
        <f t="array" ref="I136">IF($M136="","",INDEX(Inventory!$F$7:$F$1000,$M136-6))</f>
        <v/>
      </c>
      <c r="J136" s="7" t="str" cm="1">
        <f t="array" ref="J136">IF($M136="","",INDEX(Inventory!$T$7:$T$1000,$M136-6))</f>
        <v/>
      </c>
      <c r="K136" s="3" t="str" cm="1">
        <f t="array" ref="K136">IF($M136="","",INDEX(Inventory!$G$7:$G$1000,$M136-6))</f>
        <v/>
      </c>
      <c r="L136" s="3" t="str" cm="1">
        <f t="array" ref="L136">IF($M136="","",INDEX(Inventory!$C$7:$C$1000,$M136-6))</f>
        <v/>
      </c>
      <c r="M136" t="str" cm="1">
        <f t="array" ref="M136">IFERROR(_xlfn.AGGREGATE(15,6,ROW(Inventory!$A$7:$A$1000)/(Inventory!$S$7:$S$1000&gt;0),ROWS($M$6:M136)),"")</f>
        <v/>
      </c>
    </row>
    <row r="137" spans="1:13" x14ac:dyDescent="0.3">
      <c r="A137" s="19" t="str" cm="1">
        <f t="array" ref="A137">IF($M137="","",INDEX(Inventory!$A$7:$A$1000,$M137-6))</f>
        <v/>
      </c>
      <c r="B137" s="3" t="str" cm="1">
        <f t="array" ref="B137">IF($M137="","",INDEX(Inventory!$B$7:$B$1000,$M137-6))</f>
        <v/>
      </c>
      <c r="C137" s="3" t="str" cm="1">
        <f t="array" ref="C137">IF($M137="","",INDEX(Inventory!$D$7:$D$1000,$M137-6))</f>
        <v/>
      </c>
      <c r="D137" s="3" t="str" cm="1">
        <f t="array" ref="D137">IF($M137="","",INDEX(Inventory!$L$7:$L$1000,$M137-6))</f>
        <v/>
      </c>
      <c r="E137" s="3" t="str" cm="1">
        <f t="array" ref="E137">IF($M137="","",INDEX(Inventory!$M$7:$M$1000,$M137-6))</f>
        <v/>
      </c>
      <c r="F137" s="3" t="str" cm="1">
        <f t="array" ref="F137">IF($M137="","",INDEX(Inventory!$O$7:$O$1000,$M137-6))</f>
        <v/>
      </c>
      <c r="G137" s="3" t="str" cm="1">
        <f t="array" ref="G137">IF($M137="","",INDEX(Inventory!$P$7:$P$1000,$M137-6))</f>
        <v/>
      </c>
      <c r="H137" s="6" t="str" cm="1">
        <f t="array" ref="H137">IF($M137="","",INDEX(Inventory!$S$7:$S$1000,$M137-6))</f>
        <v/>
      </c>
      <c r="I137" s="14" t="str" cm="1">
        <f t="array" ref="I137">IF($M137="","",INDEX(Inventory!$F$7:$F$1000,$M137-6))</f>
        <v/>
      </c>
      <c r="J137" s="7" t="str" cm="1">
        <f t="array" ref="J137">IF($M137="","",INDEX(Inventory!$T$7:$T$1000,$M137-6))</f>
        <v/>
      </c>
      <c r="K137" s="3" t="str" cm="1">
        <f t="array" ref="K137">IF($M137="","",INDEX(Inventory!$G$7:$G$1000,$M137-6))</f>
        <v/>
      </c>
      <c r="L137" s="3" t="str" cm="1">
        <f t="array" ref="L137">IF($M137="","",INDEX(Inventory!$C$7:$C$1000,$M137-6))</f>
        <v/>
      </c>
      <c r="M137" t="str" cm="1">
        <f t="array" ref="M137">IFERROR(_xlfn.AGGREGATE(15,6,ROW(Inventory!$A$7:$A$1000)/(Inventory!$S$7:$S$1000&gt;0),ROWS($M$6:M137)),"")</f>
        <v/>
      </c>
    </row>
    <row r="138" spans="1:13" x14ac:dyDescent="0.3">
      <c r="A138" s="19" t="str" cm="1">
        <f t="array" ref="A138">IF($M138="","",INDEX(Inventory!$A$7:$A$1000,$M138-6))</f>
        <v/>
      </c>
      <c r="B138" s="3" t="str" cm="1">
        <f t="array" ref="B138">IF($M138="","",INDEX(Inventory!$B$7:$B$1000,$M138-6))</f>
        <v/>
      </c>
      <c r="C138" s="3" t="str" cm="1">
        <f t="array" ref="C138">IF($M138="","",INDEX(Inventory!$D$7:$D$1000,$M138-6))</f>
        <v/>
      </c>
      <c r="D138" s="3" t="str" cm="1">
        <f t="array" ref="D138">IF($M138="","",INDEX(Inventory!$L$7:$L$1000,$M138-6))</f>
        <v/>
      </c>
      <c r="E138" s="3" t="str" cm="1">
        <f t="array" ref="E138">IF($M138="","",INDEX(Inventory!$M$7:$M$1000,$M138-6))</f>
        <v/>
      </c>
      <c r="F138" s="3" t="str" cm="1">
        <f t="array" ref="F138">IF($M138="","",INDEX(Inventory!$O$7:$O$1000,$M138-6))</f>
        <v/>
      </c>
      <c r="G138" s="3" t="str" cm="1">
        <f t="array" ref="G138">IF($M138="","",INDEX(Inventory!$P$7:$P$1000,$M138-6))</f>
        <v/>
      </c>
      <c r="H138" s="6" t="str" cm="1">
        <f t="array" ref="H138">IF($M138="","",INDEX(Inventory!$S$7:$S$1000,$M138-6))</f>
        <v/>
      </c>
      <c r="I138" s="14" t="str" cm="1">
        <f t="array" ref="I138">IF($M138="","",INDEX(Inventory!$F$7:$F$1000,$M138-6))</f>
        <v/>
      </c>
      <c r="J138" s="7" t="str" cm="1">
        <f t="array" ref="J138">IF($M138="","",INDEX(Inventory!$T$7:$T$1000,$M138-6))</f>
        <v/>
      </c>
      <c r="K138" s="3" t="str" cm="1">
        <f t="array" ref="K138">IF($M138="","",INDEX(Inventory!$G$7:$G$1000,$M138-6))</f>
        <v/>
      </c>
      <c r="L138" s="3" t="str" cm="1">
        <f t="array" ref="L138">IF($M138="","",INDEX(Inventory!$C$7:$C$1000,$M138-6))</f>
        <v/>
      </c>
      <c r="M138" t="str" cm="1">
        <f t="array" ref="M138">IFERROR(_xlfn.AGGREGATE(15,6,ROW(Inventory!$A$7:$A$1000)/(Inventory!$S$7:$S$1000&gt;0),ROWS($M$6:M138)),"")</f>
        <v/>
      </c>
    </row>
    <row r="139" spans="1:13" x14ac:dyDescent="0.3">
      <c r="A139" s="19" t="str" cm="1">
        <f t="array" ref="A139">IF($M139="","",INDEX(Inventory!$A$7:$A$1000,$M139-6))</f>
        <v/>
      </c>
      <c r="B139" s="3" t="str" cm="1">
        <f t="array" ref="B139">IF($M139="","",INDEX(Inventory!$B$7:$B$1000,$M139-6))</f>
        <v/>
      </c>
      <c r="C139" s="3" t="str" cm="1">
        <f t="array" ref="C139">IF($M139="","",INDEX(Inventory!$D$7:$D$1000,$M139-6))</f>
        <v/>
      </c>
      <c r="D139" s="3" t="str" cm="1">
        <f t="array" ref="D139">IF($M139="","",INDEX(Inventory!$L$7:$L$1000,$M139-6))</f>
        <v/>
      </c>
      <c r="E139" s="3" t="str" cm="1">
        <f t="array" ref="E139">IF($M139="","",INDEX(Inventory!$M$7:$M$1000,$M139-6))</f>
        <v/>
      </c>
      <c r="F139" s="3" t="str" cm="1">
        <f t="array" ref="F139">IF($M139="","",INDEX(Inventory!$O$7:$O$1000,$M139-6))</f>
        <v/>
      </c>
      <c r="G139" s="3" t="str" cm="1">
        <f t="array" ref="G139">IF($M139="","",INDEX(Inventory!$P$7:$P$1000,$M139-6))</f>
        <v/>
      </c>
      <c r="H139" s="6" t="str" cm="1">
        <f t="array" ref="H139">IF($M139="","",INDEX(Inventory!$S$7:$S$1000,$M139-6))</f>
        <v/>
      </c>
      <c r="I139" s="14" t="str" cm="1">
        <f t="array" ref="I139">IF($M139="","",INDEX(Inventory!$F$7:$F$1000,$M139-6))</f>
        <v/>
      </c>
      <c r="J139" s="7" t="str" cm="1">
        <f t="array" ref="J139">IF($M139="","",INDEX(Inventory!$T$7:$T$1000,$M139-6))</f>
        <v/>
      </c>
      <c r="K139" s="3" t="str" cm="1">
        <f t="array" ref="K139">IF($M139="","",INDEX(Inventory!$G$7:$G$1000,$M139-6))</f>
        <v/>
      </c>
      <c r="L139" s="3" t="str" cm="1">
        <f t="array" ref="L139">IF($M139="","",INDEX(Inventory!$C$7:$C$1000,$M139-6))</f>
        <v/>
      </c>
      <c r="M139" t="str" cm="1">
        <f t="array" ref="M139">IFERROR(_xlfn.AGGREGATE(15,6,ROW(Inventory!$A$7:$A$1000)/(Inventory!$S$7:$S$1000&gt;0),ROWS($M$6:M139)),"")</f>
        <v/>
      </c>
    </row>
    <row r="140" spans="1:13" x14ac:dyDescent="0.3">
      <c r="A140" s="19" t="str" cm="1">
        <f t="array" ref="A140">IF($M140="","",INDEX(Inventory!$A$7:$A$1000,$M140-6))</f>
        <v/>
      </c>
      <c r="B140" s="3" t="str" cm="1">
        <f t="array" ref="B140">IF($M140="","",INDEX(Inventory!$B$7:$B$1000,$M140-6))</f>
        <v/>
      </c>
      <c r="C140" s="3" t="str" cm="1">
        <f t="array" ref="C140">IF($M140="","",INDEX(Inventory!$D$7:$D$1000,$M140-6))</f>
        <v/>
      </c>
      <c r="D140" s="3" t="str" cm="1">
        <f t="array" ref="D140">IF($M140="","",INDEX(Inventory!$L$7:$L$1000,$M140-6))</f>
        <v/>
      </c>
      <c r="E140" s="3" t="str" cm="1">
        <f t="array" ref="E140">IF($M140="","",INDEX(Inventory!$M$7:$M$1000,$M140-6))</f>
        <v/>
      </c>
      <c r="F140" s="3" t="str" cm="1">
        <f t="array" ref="F140">IF($M140="","",INDEX(Inventory!$O$7:$O$1000,$M140-6))</f>
        <v/>
      </c>
      <c r="G140" s="3" t="str" cm="1">
        <f t="array" ref="G140">IF($M140="","",INDEX(Inventory!$P$7:$P$1000,$M140-6))</f>
        <v/>
      </c>
      <c r="H140" s="6" t="str" cm="1">
        <f t="array" ref="H140">IF($M140="","",INDEX(Inventory!$S$7:$S$1000,$M140-6))</f>
        <v/>
      </c>
      <c r="I140" s="14" t="str" cm="1">
        <f t="array" ref="I140">IF($M140="","",INDEX(Inventory!$F$7:$F$1000,$M140-6))</f>
        <v/>
      </c>
      <c r="J140" s="7" t="str" cm="1">
        <f t="array" ref="J140">IF($M140="","",INDEX(Inventory!$T$7:$T$1000,$M140-6))</f>
        <v/>
      </c>
      <c r="K140" s="3" t="str" cm="1">
        <f t="array" ref="K140">IF($M140="","",INDEX(Inventory!$G$7:$G$1000,$M140-6))</f>
        <v/>
      </c>
      <c r="L140" s="3" t="str" cm="1">
        <f t="array" ref="L140">IF($M140="","",INDEX(Inventory!$C$7:$C$1000,$M140-6))</f>
        <v/>
      </c>
      <c r="M140" t="str" cm="1">
        <f t="array" ref="M140">IFERROR(_xlfn.AGGREGATE(15,6,ROW(Inventory!$A$7:$A$1000)/(Inventory!$S$7:$S$1000&gt;0),ROWS($M$6:M140)),"")</f>
        <v/>
      </c>
    </row>
    <row r="141" spans="1:13" x14ac:dyDescent="0.3">
      <c r="A141" s="19" t="str" cm="1">
        <f t="array" ref="A141">IF($M141="","",INDEX(Inventory!$A$7:$A$1000,$M141-6))</f>
        <v/>
      </c>
      <c r="B141" s="3" t="str" cm="1">
        <f t="array" ref="B141">IF($M141="","",INDEX(Inventory!$B$7:$B$1000,$M141-6))</f>
        <v/>
      </c>
      <c r="C141" s="3" t="str" cm="1">
        <f t="array" ref="C141">IF($M141="","",INDEX(Inventory!$D$7:$D$1000,$M141-6))</f>
        <v/>
      </c>
      <c r="D141" s="3" t="str" cm="1">
        <f t="array" ref="D141">IF($M141="","",INDEX(Inventory!$L$7:$L$1000,$M141-6))</f>
        <v/>
      </c>
      <c r="E141" s="3" t="str" cm="1">
        <f t="array" ref="E141">IF($M141="","",INDEX(Inventory!$M$7:$M$1000,$M141-6))</f>
        <v/>
      </c>
      <c r="F141" s="3" t="str" cm="1">
        <f t="array" ref="F141">IF($M141="","",INDEX(Inventory!$O$7:$O$1000,$M141-6))</f>
        <v/>
      </c>
      <c r="G141" s="3" t="str" cm="1">
        <f t="array" ref="G141">IF($M141="","",INDEX(Inventory!$P$7:$P$1000,$M141-6))</f>
        <v/>
      </c>
      <c r="H141" s="6" t="str" cm="1">
        <f t="array" ref="H141">IF($M141="","",INDEX(Inventory!$S$7:$S$1000,$M141-6))</f>
        <v/>
      </c>
      <c r="I141" s="14" t="str" cm="1">
        <f t="array" ref="I141">IF($M141="","",INDEX(Inventory!$F$7:$F$1000,$M141-6))</f>
        <v/>
      </c>
      <c r="J141" s="7" t="str" cm="1">
        <f t="array" ref="J141">IF($M141="","",INDEX(Inventory!$T$7:$T$1000,$M141-6))</f>
        <v/>
      </c>
      <c r="K141" s="3" t="str" cm="1">
        <f t="array" ref="K141">IF($M141="","",INDEX(Inventory!$G$7:$G$1000,$M141-6))</f>
        <v/>
      </c>
      <c r="L141" s="3" t="str" cm="1">
        <f t="array" ref="L141">IF($M141="","",INDEX(Inventory!$C$7:$C$1000,$M141-6))</f>
        <v/>
      </c>
      <c r="M141" t="str" cm="1">
        <f t="array" ref="M141">IFERROR(_xlfn.AGGREGATE(15,6,ROW(Inventory!$A$7:$A$1000)/(Inventory!$S$7:$S$1000&gt;0),ROWS($M$6:M141)),"")</f>
        <v/>
      </c>
    </row>
    <row r="142" spans="1:13" x14ac:dyDescent="0.3">
      <c r="A142" s="19" t="str" cm="1">
        <f t="array" ref="A142">IF($M142="","",INDEX(Inventory!$A$7:$A$1000,$M142-6))</f>
        <v/>
      </c>
      <c r="B142" s="3" t="str" cm="1">
        <f t="array" ref="B142">IF($M142="","",INDEX(Inventory!$B$7:$B$1000,$M142-6))</f>
        <v/>
      </c>
      <c r="C142" s="3" t="str" cm="1">
        <f t="array" ref="C142">IF($M142="","",INDEX(Inventory!$D$7:$D$1000,$M142-6))</f>
        <v/>
      </c>
      <c r="D142" s="3" t="str" cm="1">
        <f t="array" ref="D142">IF($M142="","",INDEX(Inventory!$L$7:$L$1000,$M142-6))</f>
        <v/>
      </c>
      <c r="E142" s="3" t="str" cm="1">
        <f t="array" ref="E142">IF($M142="","",INDEX(Inventory!$M$7:$M$1000,$M142-6))</f>
        <v/>
      </c>
      <c r="F142" s="3" t="str" cm="1">
        <f t="array" ref="F142">IF($M142="","",INDEX(Inventory!$O$7:$O$1000,$M142-6))</f>
        <v/>
      </c>
      <c r="G142" s="3" t="str" cm="1">
        <f t="array" ref="G142">IF($M142="","",INDEX(Inventory!$P$7:$P$1000,$M142-6))</f>
        <v/>
      </c>
      <c r="H142" s="6" t="str" cm="1">
        <f t="array" ref="H142">IF($M142="","",INDEX(Inventory!$S$7:$S$1000,$M142-6))</f>
        <v/>
      </c>
      <c r="I142" s="14" t="str" cm="1">
        <f t="array" ref="I142">IF($M142="","",INDEX(Inventory!$F$7:$F$1000,$M142-6))</f>
        <v/>
      </c>
      <c r="J142" s="7" t="str" cm="1">
        <f t="array" ref="J142">IF($M142="","",INDEX(Inventory!$T$7:$T$1000,$M142-6))</f>
        <v/>
      </c>
      <c r="K142" s="3" t="str" cm="1">
        <f t="array" ref="K142">IF($M142="","",INDEX(Inventory!$G$7:$G$1000,$M142-6))</f>
        <v/>
      </c>
      <c r="L142" s="3" t="str" cm="1">
        <f t="array" ref="L142">IF($M142="","",INDEX(Inventory!$C$7:$C$1000,$M142-6))</f>
        <v/>
      </c>
      <c r="M142" t="str" cm="1">
        <f t="array" ref="M142">IFERROR(_xlfn.AGGREGATE(15,6,ROW(Inventory!$A$7:$A$1000)/(Inventory!$S$7:$S$1000&gt;0),ROWS($M$6:M142)),"")</f>
        <v/>
      </c>
    </row>
    <row r="143" spans="1:13" x14ac:dyDescent="0.3">
      <c r="A143" s="19" t="str" cm="1">
        <f t="array" ref="A143">IF($M143="","",INDEX(Inventory!$A$7:$A$1000,$M143-6))</f>
        <v/>
      </c>
      <c r="B143" s="3" t="str" cm="1">
        <f t="array" ref="B143">IF($M143="","",INDEX(Inventory!$B$7:$B$1000,$M143-6))</f>
        <v/>
      </c>
      <c r="C143" s="3" t="str" cm="1">
        <f t="array" ref="C143">IF($M143="","",INDEX(Inventory!$D$7:$D$1000,$M143-6))</f>
        <v/>
      </c>
      <c r="D143" s="3" t="str" cm="1">
        <f t="array" ref="D143">IF($M143="","",INDEX(Inventory!$L$7:$L$1000,$M143-6))</f>
        <v/>
      </c>
      <c r="E143" s="3" t="str" cm="1">
        <f t="array" ref="E143">IF($M143="","",INDEX(Inventory!$M$7:$M$1000,$M143-6))</f>
        <v/>
      </c>
      <c r="F143" s="3" t="str" cm="1">
        <f t="array" ref="F143">IF($M143="","",INDEX(Inventory!$O$7:$O$1000,$M143-6))</f>
        <v/>
      </c>
      <c r="G143" s="3" t="str" cm="1">
        <f t="array" ref="G143">IF($M143="","",INDEX(Inventory!$P$7:$P$1000,$M143-6))</f>
        <v/>
      </c>
      <c r="H143" s="6" t="str" cm="1">
        <f t="array" ref="H143">IF($M143="","",INDEX(Inventory!$S$7:$S$1000,$M143-6))</f>
        <v/>
      </c>
      <c r="I143" s="14" t="str" cm="1">
        <f t="array" ref="I143">IF($M143="","",INDEX(Inventory!$F$7:$F$1000,$M143-6))</f>
        <v/>
      </c>
      <c r="J143" s="7" t="str" cm="1">
        <f t="array" ref="J143">IF($M143="","",INDEX(Inventory!$T$7:$T$1000,$M143-6))</f>
        <v/>
      </c>
      <c r="K143" s="3" t="str" cm="1">
        <f t="array" ref="K143">IF($M143="","",INDEX(Inventory!$G$7:$G$1000,$M143-6))</f>
        <v/>
      </c>
      <c r="L143" s="3" t="str" cm="1">
        <f t="array" ref="L143">IF($M143="","",INDEX(Inventory!$C$7:$C$1000,$M143-6))</f>
        <v/>
      </c>
      <c r="M143" t="str" cm="1">
        <f t="array" ref="M143">IFERROR(_xlfn.AGGREGATE(15,6,ROW(Inventory!$A$7:$A$1000)/(Inventory!$S$7:$S$1000&gt;0),ROWS($M$6:M143)),"")</f>
        <v/>
      </c>
    </row>
    <row r="144" spans="1:13" x14ac:dyDescent="0.3">
      <c r="A144" s="19" t="str" cm="1">
        <f t="array" ref="A144">IF($M144="","",INDEX(Inventory!$A$7:$A$1000,$M144-6))</f>
        <v/>
      </c>
      <c r="B144" s="3" t="str" cm="1">
        <f t="array" ref="B144">IF($M144="","",INDEX(Inventory!$B$7:$B$1000,$M144-6))</f>
        <v/>
      </c>
      <c r="C144" s="3" t="str" cm="1">
        <f t="array" ref="C144">IF($M144="","",INDEX(Inventory!$D$7:$D$1000,$M144-6))</f>
        <v/>
      </c>
      <c r="D144" s="3" t="str" cm="1">
        <f t="array" ref="D144">IF($M144="","",INDEX(Inventory!$L$7:$L$1000,$M144-6))</f>
        <v/>
      </c>
      <c r="E144" s="3" t="str" cm="1">
        <f t="array" ref="E144">IF($M144="","",INDEX(Inventory!$M$7:$M$1000,$M144-6))</f>
        <v/>
      </c>
      <c r="F144" s="3" t="str" cm="1">
        <f t="array" ref="F144">IF($M144="","",INDEX(Inventory!$O$7:$O$1000,$M144-6))</f>
        <v/>
      </c>
      <c r="G144" s="3" t="str" cm="1">
        <f t="array" ref="G144">IF($M144="","",INDEX(Inventory!$P$7:$P$1000,$M144-6))</f>
        <v/>
      </c>
      <c r="H144" s="6" t="str" cm="1">
        <f t="array" ref="H144">IF($M144="","",INDEX(Inventory!$S$7:$S$1000,$M144-6))</f>
        <v/>
      </c>
      <c r="I144" s="14" t="str" cm="1">
        <f t="array" ref="I144">IF($M144="","",INDEX(Inventory!$F$7:$F$1000,$M144-6))</f>
        <v/>
      </c>
      <c r="J144" s="7" t="str" cm="1">
        <f t="array" ref="J144">IF($M144="","",INDEX(Inventory!$T$7:$T$1000,$M144-6))</f>
        <v/>
      </c>
      <c r="K144" s="3" t="str" cm="1">
        <f t="array" ref="K144">IF($M144="","",INDEX(Inventory!$G$7:$G$1000,$M144-6))</f>
        <v/>
      </c>
      <c r="L144" s="3" t="str" cm="1">
        <f t="array" ref="L144">IF($M144="","",INDEX(Inventory!$C$7:$C$1000,$M144-6))</f>
        <v/>
      </c>
      <c r="M144" t="str" cm="1">
        <f t="array" ref="M144">IFERROR(_xlfn.AGGREGATE(15,6,ROW(Inventory!$A$7:$A$1000)/(Inventory!$S$7:$S$1000&gt;0),ROWS($M$6:M144)),"")</f>
        <v/>
      </c>
    </row>
    <row r="145" spans="1:13" x14ac:dyDescent="0.3">
      <c r="A145" s="19" t="str" cm="1">
        <f t="array" ref="A145">IF($M145="","",INDEX(Inventory!$A$7:$A$1000,$M145-6))</f>
        <v/>
      </c>
      <c r="B145" s="3" t="str" cm="1">
        <f t="array" ref="B145">IF($M145="","",INDEX(Inventory!$B$7:$B$1000,$M145-6))</f>
        <v/>
      </c>
      <c r="C145" s="3" t="str" cm="1">
        <f t="array" ref="C145">IF($M145="","",INDEX(Inventory!$D$7:$D$1000,$M145-6))</f>
        <v/>
      </c>
      <c r="D145" s="3" t="str" cm="1">
        <f t="array" ref="D145">IF($M145="","",INDEX(Inventory!$L$7:$L$1000,$M145-6))</f>
        <v/>
      </c>
      <c r="E145" s="3" t="str" cm="1">
        <f t="array" ref="E145">IF($M145="","",INDEX(Inventory!$M$7:$M$1000,$M145-6))</f>
        <v/>
      </c>
      <c r="F145" s="3" t="str" cm="1">
        <f t="array" ref="F145">IF($M145="","",INDEX(Inventory!$O$7:$O$1000,$M145-6))</f>
        <v/>
      </c>
      <c r="G145" s="3" t="str" cm="1">
        <f t="array" ref="G145">IF($M145="","",INDEX(Inventory!$P$7:$P$1000,$M145-6))</f>
        <v/>
      </c>
      <c r="H145" s="6" t="str" cm="1">
        <f t="array" ref="H145">IF($M145="","",INDEX(Inventory!$S$7:$S$1000,$M145-6))</f>
        <v/>
      </c>
      <c r="I145" s="14" t="str" cm="1">
        <f t="array" ref="I145">IF($M145="","",INDEX(Inventory!$F$7:$F$1000,$M145-6))</f>
        <v/>
      </c>
      <c r="J145" s="7" t="str" cm="1">
        <f t="array" ref="J145">IF($M145="","",INDEX(Inventory!$T$7:$T$1000,$M145-6))</f>
        <v/>
      </c>
      <c r="K145" s="3" t="str" cm="1">
        <f t="array" ref="K145">IF($M145="","",INDEX(Inventory!$G$7:$G$1000,$M145-6))</f>
        <v/>
      </c>
      <c r="L145" s="3" t="str" cm="1">
        <f t="array" ref="L145">IF($M145="","",INDEX(Inventory!$C$7:$C$1000,$M145-6))</f>
        <v/>
      </c>
      <c r="M145" t="str" cm="1">
        <f t="array" ref="M145">IFERROR(_xlfn.AGGREGATE(15,6,ROW(Inventory!$A$7:$A$1000)/(Inventory!$S$7:$S$1000&gt;0),ROWS($M$6:M145)),"")</f>
        <v/>
      </c>
    </row>
    <row r="146" spans="1:13" x14ac:dyDescent="0.3">
      <c r="A146" s="19" t="str" cm="1">
        <f t="array" ref="A146">IF($M146="","",INDEX(Inventory!$A$7:$A$1000,$M146-6))</f>
        <v/>
      </c>
      <c r="B146" s="3" t="str" cm="1">
        <f t="array" ref="B146">IF($M146="","",INDEX(Inventory!$B$7:$B$1000,$M146-6))</f>
        <v/>
      </c>
      <c r="C146" s="3" t="str" cm="1">
        <f t="array" ref="C146">IF($M146="","",INDEX(Inventory!$D$7:$D$1000,$M146-6))</f>
        <v/>
      </c>
      <c r="D146" s="3" t="str" cm="1">
        <f t="array" ref="D146">IF($M146="","",INDEX(Inventory!$L$7:$L$1000,$M146-6))</f>
        <v/>
      </c>
      <c r="E146" s="3" t="str" cm="1">
        <f t="array" ref="E146">IF($M146="","",INDEX(Inventory!$M$7:$M$1000,$M146-6))</f>
        <v/>
      </c>
      <c r="F146" s="3" t="str" cm="1">
        <f t="array" ref="F146">IF($M146="","",INDEX(Inventory!$O$7:$O$1000,$M146-6))</f>
        <v/>
      </c>
      <c r="G146" s="3" t="str" cm="1">
        <f t="array" ref="G146">IF($M146="","",INDEX(Inventory!$P$7:$P$1000,$M146-6))</f>
        <v/>
      </c>
      <c r="H146" s="6" t="str" cm="1">
        <f t="array" ref="H146">IF($M146="","",INDEX(Inventory!$S$7:$S$1000,$M146-6))</f>
        <v/>
      </c>
      <c r="I146" s="14" t="str" cm="1">
        <f t="array" ref="I146">IF($M146="","",INDEX(Inventory!$F$7:$F$1000,$M146-6))</f>
        <v/>
      </c>
      <c r="J146" s="7" t="str" cm="1">
        <f t="array" ref="J146">IF($M146="","",INDEX(Inventory!$T$7:$T$1000,$M146-6))</f>
        <v/>
      </c>
      <c r="K146" s="3" t="str" cm="1">
        <f t="array" ref="K146">IF($M146="","",INDEX(Inventory!$G$7:$G$1000,$M146-6))</f>
        <v/>
      </c>
      <c r="L146" s="3" t="str" cm="1">
        <f t="array" ref="L146">IF($M146="","",INDEX(Inventory!$C$7:$C$1000,$M146-6))</f>
        <v/>
      </c>
      <c r="M146" t="str" cm="1">
        <f t="array" ref="M146">IFERROR(_xlfn.AGGREGATE(15,6,ROW(Inventory!$A$7:$A$1000)/(Inventory!$S$7:$S$1000&gt;0),ROWS($M$6:M146)),"")</f>
        <v/>
      </c>
    </row>
    <row r="147" spans="1:13" x14ac:dyDescent="0.3">
      <c r="A147" s="19" t="str" cm="1">
        <f t="array" ref="A147">IF($M147="","",INDEX(Inventory!$A$7:$A$1000,$M147-6))</f>
        <v/>
      </c>
      <c r="B147" s="3" t="str" cm="1">
        <f t="array" ref="B147">IF($M147="","",INDEX(Inventory!$B$7:$B$1000,$M147-6))</f>
        <v/>
      </c>
      <c r="C147" s="3" t="str" cm="1">
        <f t="array" ref="C147">IF($M147="","",INDEX(Inventory!$D$7:$D$1000,$M147-6))</f>
        <v/>
      </c>
      <c r="D147" s="3" t="str" cm="1">
        <f t="array" ref="D147">IF($M147="","",INDEX(Inventory!$L$7:$L$1000,$M147-6))</f>
        <v/>
      </c>
      <c r="E147" s="3" t="str" cm="1">
        <f t="array" ref="E147">IF($M147="","",INDEX(Inventory!$M$7:$M$1000,$M147-6))</f>
        <v/>
      </c>
      <c r="F147" s="3" t="str" cm="1">
        <f t="array" ref="F147">IF($M147="","",INDEX(Inventory!$O$7:$O$1000,$M147-6))</f>
        <v/>
      </c>
      <c r="G147" s="3" t="str" cm="1">
        <f t="array" ref="G147">IF($M147="","",INDEX(Inventory!$P$7:$P$1000,$M147-6))</f>
        <v/>
      </c>
      <c r="H147" s="6" t="str" cm="1">
        <f t="array" ref="H147">IF($M147="","",INDEX(Inventory!$S$7:$S$1000,$M147-6))</f>
        <v/>
      </c>
      <c r="I147" s="14" t="str" cm="1">
        <f t="array" ref="I147">IF($M147="","",INDEX(Inventory!$F$7:$F$1000,$M147-6))</f>
        <v/>
      </c>
      <c r="J147" s="7" t="str" cm="1">
        <f t="array" ref="J147">IF($M147="","",INDEX(Inventory!$T$7:$T$1000,$M147-6))</f>
        <v/>
      </c>
      <c r="K147" s="3" t="str" cm="1">
        <f t="array" ref="K147">IF($M147="","",INDEX(Inventory!$G$7:$G$1000,$M147-6))</f>
        <v/>
      </c>
      <c r="L147" s="3" t="str" cm="1">
        <f t="array" ref="L147">IF($M147="","",INDEX(Inventory!$C$7:$C$1000,$M147-6))</f>
        <v/>
      </c>
      <c r="M147" t="str" cm="1">
        <f t="array" ref="M147">IFERROR(_xlfn.AGGREGATE(15,6,ROW(Inventory!$A$7:$A$1000)/(Inventory!$S$7:$S$1000&gt;0),ROWS($M$6:M147)),"")</f>
        <v/>
      </c>
    </row>
    <row r="148" spans="1:13" x14ac:dyDescent="0.3">
      <c r="A148" s="19" t="str" cm="1">
        <f t="array" ref="A148">IF($M148="","",INDEX(Inventory!$A$7:$A$1000,$M148-6))</f>
        <v/>
      </c>
      <c r="B148" s="3" t="str" cm="1">
        <f t="array" ref="B148">IF($M148="","",INDEX(Inventory!$B$7:$B$1000,$M148-6))</f>
        <v/>
      </c>
      <c r="C148" s="3" t="str" cm="1">
        <f t="array" ref="C148">IF($M148="","",INDEX(Inventory!$D$7:$D$1000,$M148-6))</f>
        <v/>
      </c>
      <c r="D148" s="3" t="str" cm="1">
        <f t="array" ref="D148">IF($M148="","",INDEX(Inventory!$L$7:$L$1000,$M148-6))</f>
        <v/>
      </c>
      <c r="E148" s="3" t="str" cm="1">
        <f t="array" ref="E148">IF($M148="","",INDEX(Inventory!$M$7:$M$1000,$M148-6))</f>
        <v/>
      </c>
      <c r="F148" s="3" t="str" cm="1">
        <f t="array" ref="F148">IF($M148="","",INDEX(Inventory!$O$7:$O$1000,$M148-6))</f>
        <v/>
      </c>
      <c r="G148" s="3" t="str" cm="1">
        <f t="array" ref="G148">IF($M148="","",INDEX(Inventory!$P$7:$P$1000,$M148-6))</f>
        <v/>
      </c>
      <c r="H148" s="6" t="str" cm="1">
        <f t="array" ref="H148">IF($M148="","",INDEX(Inventory!$S$7:$S$1000,$M148-6))</f>
        <v/>
      </c>
      <c r="I148" s="14" t="str" cm="1">
        <f t="array" ref="I148">IF($M148="","",INDEX(Inventory!$F$7:$F$1000,$M148-6))</f>
        <v/>
      </c>
      <c r="J148" s="7" t="str" cm="1">
        <f t="array" ref="J148">IF($M148="","",INDEX(Inventory!$T$7:$T$1000,$M148-6))</f>
        <v/>
      </c>
      <c r="K148" s="3" t="str" cm="1">
        <f t="array" ref="K148">IF($M148="","",INDEX(Inventory!$G$7:$G$1000,$M148-6))</f>
        <v/>
      </c>
      <c r="L148" s="3" t="str" cm="1">
        <f t="array" ref="L148">IF($M148="","",INDEX(Inventory!$C$7:$C$1000,$M148-6))</f>
        <v/>
      </c>
      <c r="M148" t="str" cm="1">
        <f t="array" ref="M148">IFERROR(_xlfn.AGGREGATE(15,6,ROW(Inventory!$A$7:$A$1000)/(Inventory!$S$7:$S$1000&gt;0),ROWS($M$6:M148)),"")</f>
        <v/>
      </c>
    </row>
    <row r="149" spans="1:13" x14ac:dyDescent="0.3">
      <c r="A149" s="19" t="str" cm="1">
        <f t="array" ref="A149">IF($M149="","",INDEX(Inventory!$A$7:$A$1000,$M149-6))</f>
        <v/>
      </c>
      <c r="B149" s="3" t="str" cm="1">
        <f t="array" ref="B149">IF($M149="","",INDEX(Inventory!$B$7:$B$1000,$M149-6))</f>
        <v/>
      </c>
      <c r="C149" s="3" t="str" cm="1">
        <f t="array" ref="C149">IF($M149="","",INDEX(Inventory!$D$7:$D$1000,$M149-6))</f>
        <v/>
      </c>
      <c r="D149" s="3" t="str" cm="1">
        <f t="array" ref="D149">IF($M149="","",INDEX(Inventory!$L$7:$L$1000,$M149-6))</f>
        <v/>
      </c>
      <c r="E149" s="3" t="str" cm="1">
        <f t="array" ref="E149">IF($M149="","",INDEX(Inventory!$M$7:$M$1000,$M149-6))</f>
        <v/>
      </c>
      <c r="F149" s="3" t="str" cm="1">
        <f t="array" ref="F149">IF($M149="","",INDEX(Inventory!$O$7:$O$1000,$M149-6))</f>
        <v/>
      </c>
      <c r="G149" s="3" t="str" cm="1">
        <f t="array" ref="G149">IF($M149="","",INDEX(Inventory!$P$7:$P$1000,$M149-6))</f>
        <v/>
      </c>
      <c r="H149" s="6" t="str" cm="1">
        <f t="array" ref="H149">IF($M149="","",INDEX(Inventory!$S$7:$S$1000,$M149-6))</f>
        <v/>
      </c>
      <c r="I149" s="14" t="str" cm="1">
        <f t="array" ref="I149">IF($M149="","",INDEX(Inventory!$F$7:$F$1000,$M149-6))</f>
        <v/>
      </c>
      <c r="J149" s="7" t="str" cm="1">
        <f t="array" ref="J149">IF($M149="","",INDEX(Inventory!$T$7:$T$1000,$M149-6))</f>
        <v/>
      </c>
      <c r="K149" s="3" t="str" cm="1">
        <f t="array" ref="K149">IF($M149="","",INDEX(Inventory!$G$7:$G$1000,$M149-6))</f>
        <v/>
      </c>
      <c r="L149" s="3" t="str" cm="1">
        <f t="array" ref="L149">IF($M149="","",INDEX(Inventory!$C$7:$C$1000,$M149-6))</f>
        <v/>
      </c>
      <c r="M149" t="str" cm="1">
        <f t="array" ref="M149">IFERROR(_xlfn.AGGREGATE(15,6,ROW(Inventory!$A$7:$A$1000)/(Inventory!$S$7:$S$1000&gt;0),ROWS($M$6:M149)),"")</f>
        <v/>
      </c>
    </row>
    <row r="150" spans="1:13" x14ac:dyDescent="0.3">
      <c r="A150" s="19" t="str" cm="1">
        <f t="array" ref="A150">IF($M150="","",INDEX(Inventory!$A$7:$A$1000,$M150-6))</f>
        <v/>
      </c>
      <c r="B150" s="3" t="str" cm="1">
        <f t="array" ref="B150">IF($M150="","",INDEX(Inventory!$B$7:$B$1000,$M150-6))</f>
        <v/>
      </c>
      <c r="C150" s="3" t="str" cm="1">
        <f t="array" ref="C150">IF($M150="","",INDEX(Inventory!$D$7:$D$1000,$M150-6))</f>
        <v/>
      </c>
      <c r="D150" s="3" t="str" cm="1">
        <f t="array" ref="D150">IF($M150="","",INDEX(Inventory!$L$7:$L$1000,$M150-6))</f>
        <v/>
      </c>
      <c r="E150" s="3" t="str" cm="1">
        <f t="array" ref="E150">IF($M150="","",INDEX(Inventory!$M$7:$M$1000,$M150-6))</f>
        <v/>
      </c>
      <c r="F150" s="3" t="str" cm="1">
        <f t="array" ref="F150">IF($M150="","",INDEX(Inventory!$O$7:$O$1000,$M150-6))</f>
        <v/>
      </c>
      <c r="G150" s="3" t="str" cm="1">
        <f t="array" ref="G150">IF($M150="","",INDEX(Inventory!$P$7:$P$1000,$M150-6))</f>
        <v/>
      </c>
      <c r="H150" s="6" t="str" cm="1">
        <f t="array" ref="H150">IF($M150="","",INDEX(Inventory!$S$7:$S$1000,$M150-6))</f>
        <v/>
      </c>
      <c r="I150" s="14" t="str" cm="1">
        <f t="array" ref="I150">IF($M150="","",INDEX(Inventory!$F$7:$F$1000,$M150-6))</f>
        <v/>
      </c>
      <c r="J150" s="7" t="str" cm="1">
        <f t="array" ref="J150">IF($M150="","",INDEX(Inventory!$T$7:$T$1000,$M150-6))</f>
        <v/>
      </c>
      <c r="K150" s="3" t="str" cm="1">
        <f t="array" ref="K150">IF($M150="","",INDEX(Inventory!$G$7:$G$1000,$M150-6))</f>
        <v/>
      </c>
      <c r="L150" s="3" t="str" cm="1">
        <f t="array" ref="L150">IF($M150="","",INDEX(Inventory!$C$7:$C$1000,$M150-6))</f>
        <v/>
      </c>
      <c r="M150" t="str" cm="1">
        <f t="array" ref="M150">IFERROR(_xlfn.AGGREGATE(15,6,ROW(Inventory!$A$7:$A$1000)/(Inventory!$S$7:$S$1000&gt;0),ROWS($M$6:M150)),"")</f>
        <v/>
      </c>
    </row>
    <row r="151" spans="1:13" x14ac:dyDescent="0.3">
      <c r="A151" s="19" t="str" cm="1">
        <f t="array" ref="A151">IF($M151="","",INDEX(Inventory!$A$7:$A$1000,$M151-6))</f>
        <v/>
      </c>
      <c r="B151" s="3" t="str" cm="1">
        <f t="array" ref="B151">IF($M151="","",INDEX(Inventory!$B$7:$B$1000,$M151-6))</f>
        <v/>
      </c>
      <c r="C151" s="3" t="str" cm="1">
        <f t="array" ref="C151">IF($M151="","",INDEX(Inventory!$D$7:$D$1000,$M151-6))</f>
        <v/>
      </c>
      <c r="D151" s="3" t="str" cm="1">
        <f t="array" ref="D151">IF($M151="","",INDEX(Inventory!$L$7:$L$1000,$M151-6))</f>
        <v/>
      </c>
      <c r="E151" s="3" t="str" cm="1">
        <f t="array" ref="E151">IF($M151="","",INDEX(Inventory!$M$7:$M$1000,$M151-6))</f>
        <v/>
      </c>
      <c r="F151" s="3" t="str" cm="1">
        <f t="array" ref="F151">IF($M151="","",INDEX(Inventory!$O$7:$O$1000,$M151-6))</f>
        <v/>
      </c>
      <c r="G151" s="3" t="str" cm="1">
        <f t="array" ref="G151">IF($M151="","",INDEX(Inventory!$P$7:$P$1000,$M151-6))</f>
        <v/>
      </c>
      <c r="H151" s="6" t="str" cm="1">
        <f t="array" ref="H151">IF($M151="","",INDEX(Inventory!$S$7:$S$1000,$M151-6))</f>
        <v/>
      </c>
      <c r="I151" s="14" t="str" cm="1">
        <f t="array" ref="I151">IF($M151="","",INDEX(Inventory!$F$7:$F$1000,$M151-6))</f>
        <v/>
      </c>
      <c r="J151" s="7" t="str" cm="1">
        <f t="array" ref="J151">IF($M151="","",INDEX(Inventory!$T$7:$T$1000,$M151-6))</f>
        <v/>
      </c>
      <c r="K151" s="3" t="str" cm="1">
        <f t="array" ref="K151">IF($M151="","",INDEX(Inventory!$G$7:$G$1000,$M151-6))</f>
        <v/>
      </c>
      <c r="L151" s="3" t="str" cm="1">
        <f t="array" ref="L151">IF($M151="","",INDEX(Inventory!$C$7:$C$1000,$M151-6))</f>
        <v/>
      </c>
      <c r="M151" t="str" cm="1">
        <f t="array" ref="M151">IFERROR(_xlfn.AGGREGATE(15,6,ROW(Inventory!$A$7:$A$1000)/(Inventory!$S$7:$S$1000&gt;0),ROWS($M$6:M151)),"")</f>
        <v/>
      </c>
    </row>
    <row r="152" spans="1:13" x14ac:dyDescent="0.3">
      <c r="A152" s="19" t="str" cm="1">
        <f t="array" ref="A152">IF($M152="","",INDEX(Inventory!$A$7:$A$1000,$M152-6))</f>
        <v/>
      </c>
      <c r="B152" s="3" t="str" cm="1">
        <f t="array" ref="B152">IF($M152="","",INDEX(Inventory!$B$7:$B$1000,$M152-6))</f>
        <v/>
      </c>
      <c r="C152" s="3" t="str" cm="1">
        <f t="array" ref="C152">IF($M152="","",INDEX(Inventory!$D$7:$D$1000,$M152-6))</f>
        <v/>
      </c>
      <c r="D152" s="3" t="str" cm="1">
        <f t="array" ref="D152">IF($M152="","",INDEX(Inventory!$L$7:$L$1000,$M152-6))</f>
        <v/>
      </c>
      <c r="E152" s="3" t="str" cm="1">
        <f t="array" ref="E152">IF($M152="","",INDEX(Inventory!$M$7:$M$1000,$M152-6))</f>
        <v/>
      </c>
      <c r="F152" s="3" t="str" cm="1">
        <f t="array" ref="F152">IF($M152="","",INDEX(Inventory!$O$7:$O$1000,$M152-6))</f>
        <v/>
      </c>
      <c r="G152" s="3" t="str" cm="1">
        <f t="array" ref="G152">IF($M152="","",INDEX(Inventory!$P$7:$P$1000,$M152-6))</f>
        <v/>
      </c>
      <c r="H152" s="6" t="str" cm="1">
        <f t="array" ref="H152">IF($M152="","",INDEX(Inventory!$S$7:$S$1000,$M152-6))</f>
        <v/>
      </c>
      <c r="I152" s="14" t="str" cm="1">
        <f t="array" ref="I152">IF($M152="","",INDEX(Inventory!$F$7:$F$1000,$M152-6))</f>
        <v/>
      </c>
      <c r="J152" s="7" t="str" cm="1">
        <f t="array" ref="J152">IF($M152="","",INDEX(Inventory!$T$7:$T$1000,$M152-6))</f>
        <v/>
      </c>
      <c r="K152" s="3" t="str" cm="1">
        <f t="array" ref="K152">IF($M152="","",INDEX(Inventory!$G$7:$G$1000,$M152-6))</f>
        <v/>
      </c>
      <c r="L152" s="3" t="str" cm="1">
        <f t="array" ref="L152">IF($M152="","",INDEX(Inventory!$C$7:$C$1000,$M152-6))</f>
        <v/>
      </c>
      <c r="M152" t="str" cm="1">
        <f t="array" ref="M152">IFERROR(_xlfn.AGGREGATE(15,6,ROW(Inventory!$A$7:$A$1000)/(Inventory!$S$7:$S$1000&gt;0),ROWS($M$6:M152)),"")</f>
        <v/>
      </c>
    </row>
    <row r="153" spans="1:13" x14ac:dyDescent="0.3">
      <c r="A153" s="19" t="str" cm="1">
        <f t="array" ref="A153">IF($M153="","",INDEX(Inventory!$A$7:$A$1000,$M153-6))</f>
        <v/>
      </c>
      <c r="B153" s="3" t="str" cm="1">
        <f t="array" ref="B153">IF($M153="","",INDEX(Inventory!$B$7:$B$1000,$M153-6))</f>
        <v/>
      </c>
      <c r="C153" s="3" t="str" cm="1">
        <f t="array" ref="C153">IF($M153="","",INDEX(Inventory!$D$7:$D$1000,$M153-6))</f>
        <v/>
      </c>
      <c r="D153" s="3" t="str" cm="1">
        <f t="array" ref="D153">IF($M153="","",INDEX(Inventory!$L$7:$L$1000,$M153-6))</f>
        <v/>
      </c>
      <c r="E153" s="3" t="str" cm="1">
        <f t="array" ref="E153">IF($M153="","",INDEX(Inventory!$M$7:$M$1000,$M153-6))</f>
        <v/>
      </c>
      <c r="F153" s="3" t="str" cm="1">
        <f t="array" ref="F153">IF($M153="","",INDEX(Inventory!$O$7:$O$1000,$M153-6))</f>
        <v/>
      </c>
      <c r="G153" s="3" t="str" cm="1">
        <f t="array" ref="G153">IF($M153="","",INDEX(Inventory!$P$7:$P$1000,$M153-6))</f>
        <v/>
      </c>
      <c r="H153" s="6" t="str" cm="1">
        <f t="array" ref="H153">IF($M153="","",INDEX(Inventory!$S$7:$S$1000,$M153-6))</f>
        <v/>
      </c>
      <c r="I153" s="14" t="str" cm="1">
        <f t="array" ref="I153">IF($M153="","",INDEX(Inventory!$F$7:$F$1000,$M153-6))</f>
        <v/>
      </c>
      <c r="J153" s="7" t="str" cm="1">
        <f t="array" ref="J153">IF($M153="","",INDEX(Inventory!$T$7:$T$1000,$M153-6))</f>
        <v/>
      </c>
      <c r="K153" s="3" t="str" cm="1">
        <f t="array" ref="K153">IF($M153="","",INDEX(Inventory!$G$7:$G$1000,$M153-6))</f>
        <v/>
      </c>
      <c r="L153" s="3" t="str" cm="1">
        <f t="array" ref="L153">IF($M153="","",INDEX(Inventory!$C$7:$C$1000,$M153-6))</f>
        <v/>
      </c>
      <c r="M153" t="str" cm="1">
        <f t="array" ref="M153">IFERROR(_xlfn.AGGREGATE(15,6,ROW(Inventory!$A$7:$A$1000)/(Inventory!$S$7:$S$1000&gt;0),ROWS($M$6:M153)),"")</f>
        <v/>
      </c>
    </row>
    <row r="154" spans="1:13" x14ac:dyDescent="0.3">
      <c r="A154" s="19" t="str" cm="1">
        <f t="array" ref="A154">IF($M154="","",INDEX(Inventory!$A$7:$A$1000,$M154-6))</f>
        <v/>
      </c>
      <c r="B154" s="3" t="str" cm="1">
        <f t="array" ref="B154">IF($M154="","",INDEX(Inventory!$B$7:$B$1000,$M154-6))</f>
        <v/>
      </c>
      <c r="C154" s="3" t="str" cm="1">
        <f t="array" ref="C154">IF($M154="","",INDEX(Inventory!$D$7:$D$1000,$M154-6))</f>
        <v/>
      </c>
      <c r="D154" s="3" t="str" cm="1">
        <f t="array" ref="D154">IF($M154="","",INDEX(Inventory!$L$7:$L$1000,$M154-6))</f>
        <v/>
      </c>
      <c r="E154" s="3" t="str" cm="1">
        <f t="array" ref="E154">IF($M154="","",INDEX(Inventory!$M$7:$M$1000,$M154-6))</f>
        <v/>
      </c>
      <c r="F154" s="3" t="str" cm="1">
        <f t="array" ref="F154">IF($M154="","",INDEX(Inventory!$O$7:$O$1000,$M154-6))</f>
        <v/>
      </c>
      <c r="G154" s="3" t="str" cm="1">
        <f t="array" ref="G154">IF($M154="","",INDEX(Inventory!$P$7:$P$1000,$M154-6))</f>
        <v/>
      </c>
      <c r="H154" s="6" t="str" cm="1">
        <f t="array" ref="H154">IF($M154="","",INDEX(Inventory!$S$7:$S$1000,$M154-6))</f>
        <v/>
      </c>
      <c r="I154" s="14" t="str" cm="1">
        <f t="array" ref="I154">IF($M154="","",INDEX(Inventory!$F$7:$F$1000,$M154-6))</f>
        <v/>
      </c>
      <c r="J154" s="7" t="str" cm="1">
        <f t="array" ref="J154">IF($M154="","",INDEX(Inventory!$T$7:$T$1000,$M154-6))</f>
        <v/>
      </c>
      <c r="K154" s="3" t="str" cm="1">
        <f t="array" ref="K154">IF($M154="","",INDEX(Inventory!$G$7:$G$1000,$M154-6))</f>
        <v/>
      </c>
      <c r="L154" s="3" t="str" cm="1">
        <f t="array" ref="L154">IF($M154="","",INDEX(Inventory!$C$7:$C$1000,$M154-6))</f>
        <v/>
      </c>
      <c r="M154" t="str" cm="1">
        <f t="array" ref="M154">IFERROR(_xlfn.AGGREGATE(15,6,ROW(Inventory!$A$7:$A$1000)/(Inventory!$S$7:$S$1000&gt;0),ROWS($M$6:M154)),"")</f>
        <v/>
      </c>
    </row>
    <row r="155" spans="1:13" x14ac:dyDescent="0.3">
      <c r="A155" s="19" t="str" cm="1">
        <f t="array" ref="A155">IF($M155="","",INDEX(Inventory!$A$7:$A$1000,$M155-6))</f>
        <v/>
      </c>
      <c r="B155" s="3" t="str" cm="1">
        <f t="array" ref="B155">IF($M155="","",INDEX(Inventory!$B$7:$B$1000,$M155-6))</f>
        <v/>
      </c>
      <c r="C155" s="3" t="str" cm="1">
        <f t="array" ref="C155">IF($M155="","",INDEX(Inventory!$D$7:$D$1000,$M155-6))</f>
        <v/>
      </c>
      <c r="D155" s="3" t="str" cm="1">
        <f t="array" ref="D155">IF($M155="","",INDEX(Inventory!$L$7:$L$1000,$M155-6))</f>
        <v/>
      </c>
      <c r="E155" s="3" t="str" cm="1">
        <f t="array" ref="E155">IF($M155="","",INDEX(Inventory!$M$7:$M$1000,$M155-6))</f>
        <v/>
      </c>
      <c r="F155" s="3" t="str" cm="1">
        <f t="array" ref="F155">IF($M155="","",INDEX(Inventory!$O$7:$O$1000,$M155-6))</f>
        <v/>
      </c>
      <c r="G155" s="3" t="str" cm="1">
        <f t="array" ref="G155">IF($M155="","",INDEX(Inventory!$P$7:$P$1000,$M155-6))</f>
        <v/>
      </c>
      <c r="H155" s="6" t="str" cm="1">
        <f t="array" ref="H155">IF($M155="","",INDEX(Inventory!$S$7:$S$1000,$M155-6))</f>
        <v/>
      </c>
      <c r="I155" s="14" t="str" cm="1">
        <f t="array" ref="I155">IF($M155="","",INDEX(Inventory!$F$7:$F$1000,$M155-6))</f>
        <v/>
      </c>
      <c r="J155" s="7" t="str" cm="1">
        <f t="array" ref="J155">IF($M155="","",INDEX(Inventory!$T$7:$T$1000,$M155-6))</f>
        <v/>
      </c>
      <c r="K155" s="3" t="str" cm="1">
        <f t="array" ref="K155">IF($M155="","",INDEX(Inventory!$G$7:$G$1000,$M155-6))</f>
        <v/>
      </c>
      <c r="L155" s="3" t="str" cm="1">
        <f t="array" ref="L155">IF($M155="","",INDEX(Inventory!$C$7:$C$1000,$M155-6))</f>
        <v/>
      </c>
      <c r="M155" t="str" cm="1">
        <f t="array" ref="M155">IFERROR(_xlfn.AGGREGATE(15,6,ROW(Inventory!$A$7:$A$1000)/(Inventory!$S$7:$S$1000&gt;0),ROWS($M$6:M155)),"")</f>
        <v/>
      </c>
    </row>
    <row r="156" spans="1:13" x14ac:dyDescent="0.3">
      <c r="A156" s="19" t="str" cm="1">
        <f t="array" ref="A156">IF($M156="","",INDEX(Inventory!$A$7:$A$1000,$M156-6))</f>
        <v/>
      </c>
      <c r="B156" s="3" t="str" cm="1">
        <f t="array" ref="B156">IF($M156="","",INDEX(Inventory!$B$7:$B$1000,$M156-6))</f>
        <v/>
      </c>
      <c r="C156" s="3" t="str" cm="1">
        <f t="array" ref="C156">IF($M156="","",INDEX(Inventory!$D$7:$D$1000,$M156-6))</f>
        <v/>
      </c>
      <c r="D156" s="3" t="str" cm="1">
        <f t="array" ref="D156">IF($M156="","",INDEX(Inventory!$L$7:$L$1000,$M156-6))</f>
        <v/>
      </c>
      <c r="E156" s="3" t="str" cm="1">
        <f t="array" ref="E156">IF($M156="","",INDEX(Inventory!$M$7:$M$1000,$M156-6))</f>
        <v/>
      </c>
      <c r="F156" s="3" t="str" cm="1">
        <f t="array" ref="F156">IF($M156="","",INDEX(Inventory!$O$7:$O$1000,$M156-6))</f>
        <v/>
      </c>
      <c r="G156" s="3" t="str" cm="1">
        <f t="array" ref="G156">IF($M156="","",INDEX(Inventory!$P$7:$P$1000,$M156-6))</f>
        <v/>
      </c>
      <c r="H156" s="6" t="str" cm="1">
        <f t="array" ref="H156">IF($M156="","",INDEX(Inventory!$S$7:$S$1000,$M156-6))</f>
        <v/>
      </c>
      <c r="I156" s="14" t="str" cm="1">
        <f t="array" ref="I156">IF($M156="","",INDEX(Inventory!$F$7:$F$1000,$M156-6))</f>
        <v/>
      </c>
      <c r="J156" s="7" t="str" cm="1">
        <f t="array" ref="J156">IF($M156="","",INDEX(Inventory!$T$7:$T$1000,$M156-6))</f>
        <v/>
      </c>
      <c r="K156" s="3" t="str" cm="1">
        <f t="array" ref="K156">IF($M156="","",INDEX(Inventory!$G$7:$G$1000,$M156-6))</f>
        <v/>
      </c>
      <c r="L156" s="3" t="str" cm="1">
        <f t="array" ref="L156">IF($M156="","",INDEX(Inventory!$C$7:$C$1000,$M156-6))</f>
        <v/>
      </c>
      <c r="M156" t="str" cm="1">
        <f t="array" ref="M156">IFERROR(_xlfn.AGGREGATE(15,6,ROW(Inventory!$A$7:$A$1000)/(Inventory!$S$7:$S$1000&gt;0),ROWS($M$6:M156)),"")</f>
        <v/>
      </c>
    </row>
    <row r="157" spans="1:13" x14ac:dyDescent="0.3">
      <c r="A157" s="19" t="str" cm="1">
        <f t="array" ref="A157">IF($M157="","",INDEX(Inventory!$A$7:$A$1000,$M157-6))</f>
        <v/>
      </c>
      <c r="B157" s="3" t="str" cm="1">
        <f t="array" ref="B157">IF($M157="","",INDEX(Inventory!$B$7:$B$1000,$M157-6))</f>
        <v/>
      </c>
      <c r="C157" s="3" t="str" cm="1">
        <f t="array" ref="C157">IF($M157="","",INDEX(Inventory!$D$7:$D$1000,$M157-6))</f>
        <v/>
      </c>
      <c r="D157" s="3" t="str" cm="1">
        <f t="array" ref="D157">IF($M157="","",INDEX(Inventory!$L$7:$L$1000,$M157-6))</f>
        <v/>
      </c>
      <c r="E157" s="3" t="str" cm="1">
        <f t="array" ref="E157">IF($M157="","",INDEX(Inventory!$M$7:$M$1000,$M157-6))</f>
        <v/>
      </c>
      <c r="F157" s="3" t="str" cm="1">
        <f t="array" ref="F157">IF($M157="","",INDEX(Inventory!$O$7:$O$1000,$M157-6))</f>
        <v/>
      </c>
      <c r="G157" s="3" t="str" cm="1">
        <f t="array" ref="G157">IF($M157="","",INDEX(Inventory!$P$7:$P$1000,$M157-6))</f>
        <v/>
      </c>
      <c r="H157" s="6" t="str" cm="1">
        <f t="array" ref="H157">IF($M157="","",INDEX(Inventory!$S$7:$S$1000,$M157-6))</f>
        <v/>
      </c>
      <c r="I157" s="14" t="str" cm="1">
        <f t="array" ref="I157">IF($M157="","",INDEX(Inventory!$F$7:$F$1000,$M157-6))</f>
        <v/>
      </c>
      <c r="J157" s="7" t="str" cm="1">
        <f t="array" ref="J157">IF($M157="","",INDEX(Inventory!$T$7:$T$1000,$M157-6))</f>
        <v/>
      </c>
      <c r="K157" s="3" t="str" cm="1">
        <f t="array" ref="K157">IF($M157="","",INDEX(Inventory!$G$7:$G$1000,$M157-6))</f>
        <v/>
      </c>
      <c r="L157" s="3" t="str" cm="1">
        <f t="array" ref="L157">IF($M157="","",INDEX(Inventory!$C$7:$C$1000,$M157-6))</f>
        <v/>
      </c>
      <c r="M157" t="str" cm="1">
        <f t="array" ref="M157">IFERROR(_xlfn.AGGREGATE(15,6,ROW(Inventory!$A$7:$A$1000)/(Inventory!$S$7:$S$1000&gt;0),ROWS($M$6:M157)),"")</f>
        <v/>
      </c>
    </row>
    <row r="158" spans="1:13" x14ac:dyDescent="0.3">
      <c r="A158" s="19" t="str" cm="1">
        <f t="array" ref="A158">IF($M158="","",INDEX(Inventory!$A$7:$A$1000,$M158-6))</f>
        <v/>
      </c>
      <c r="B158" s="3" t="str" cm="1">
        <f t="array" ref="B158">IF($M158="","",INDEX(Inventory!$B$7:$B$1000,$M158-6))</f>
        <v/>
      </c>
      <c r="C158" s="3" t="str" cm="1">
        <f t="array" ref="C158">IF($M158="","",INDEX(Inventory!$D$7:$D$1000,$M158-6))</f>
        <v/>
      </c>
      <c r="D158" s="3" t="str" cm="1">
        <f t="array" ref="D158">IF($M158="","",INDEX(Inventory!$L$7:$L$1000,$M158-6))</f>
        <v/>
      </c>
      <c r="E158" s="3" t="str" cm="1">
        <f t="array" ref="E158">IF($M158="","",INDEX(Inventory!$M$7:$M$1000,$M158-6))</f>
        <v/>
      </c>
      <c r="F158" s="3" t="str" cm="1">
        <f t="array" ref="F158">IF($M158="","",INDEX(Inventory!$O$7:$O$1000,$M158-6))</f>
        <v/>
      </c>
      <c r="G158" s="3" t="str" cm="1">
        <f t="array" ref="G158">IF($M158="","",INDEX(Inventory!$P$7:$P$1000,$M158-6))</f>
        <v/>
      </c>
      <c r="H158" s="6" t="str" cm="1">
        <f t="array" ref="H158">IF($M158="","",INDEX(Inventory!$S$7:$S$1000,$M158-6))</f>
        <v/>
      </c>
      <c r="I158" s="14" t="str" cm="1">
        <f t="array" ref="I158">IF($M158="","",INDEX(Inventory!$F$7:$F$1000,$M158-6))</f>
        <v/>
      </c>
      <c r="J158" s="7" t="str" cm="1">
        <f t="array" ref="J158">IF($M158="","",INDEX(Inventory!$T$7:$T$1000,$M158-6))</f>
        <v/>
      </c>
      <c r="K158" s="3" t="str" cm="1">
        <f t="array" ref="K158">IF($M158="","",INDEX(Inventory!$G$7:$G$1000,$M158-6))</f>
        <v/>
      </c>
      <c r="L158" s="3" t="str" cm="1">
        <f t="array" ref="L158">IF($M158="","",INDEX(Inventory!$C$7:$C$1000,$M158-6))</f>
        <v/>
      </c>
      <c r="M158" t="str" cm="1">
        <f t="array" ref="M158">IFERROR(_xlfn.AGGREGATE(15,6,ROW(Inventory!$A$7:$A$1000)/(Inventory!$S$7:$S$1000&gt;0),ROWS($M$6:M158)),"")</f>
        <v/>
      </c>
    </row>
    <row r="159" spans="1:13" x14ac:dyDescent="0.3">
      <c r="A159" s="19" t="str" cm="1">
        <f t="array" ref="A159">IF($M159="","",INDEX(Inventory!$A$7:$A$1000,$M159-6))</f>
        <v/>
      </c>
      <c r="B159" s="3" t="str" cm="1">
        <f t="array" ref="B159">IF($M159="","",INDEX(Inventory!$B$7:$B$1000,$M159-6))</f>
        <v/>
      </c>
      <c r="C159" s="3" t="str" cm="1">
        <f t="array" ref="C159">IF($M159="","",INDEX(Inventory!$D$7:$D$1000,$M159-6))</f>
        <v/>
      </c>
      <c r="D159" s="3" t="str" cm="1">
        <f t="array" ref="D159">IF($M159="","",INDEX(Inventory!$L$7:$L$1000,$M159-6))</f>
        <v/>
      </c>
      <c r="E159" s="3" t="str" cm="1">
        <f t="array" ref="E159">IF($M159="","",INDEX(Inventory!$M$7:$M$1000,$M159-6))</f>
        <v/>
      </c>
      <c r="F159" s="3" t="str" cm="1">
        <f t="array" ref="F159">IF($M159="","",INDEX(Inventory!$O$7:$O$1000,$M159-6))</f>
        <v/>
      </c>
      <c r="G159" s="3" t="str" cm="1">
        <f t="array" ref="G159">IF($M159="","",INDEX(Inventory!$P$7:$P$1000,$M159-6))</f>
        <v/>
      </c>
      <c r="H159" s="6" t="str" cm="1">
        <f t="array" ref="H159">IF($M159="","",INDEX(Inventory!$S$7:$S$1000,$M159-6))</f>
        <v/>
      </c>
      <c r="I159" s="14" t="str" cm="1">
        <f t="array" ref="I159">IF($M159="","",INDEX(Inventory!$F$7:$F$1000,$M159-6))</f>
        <v/>
      </c>
      <c r="J159" s="7" t="str" cm="1">
        <f t="array" ref="J159">IF($M159="","",INDEX(Inventory!$T$7:$T$1000,$M159-6))</f>
        <v/>
      </c>
      <c r="K159" s="3" t="str" cm="1">
        <f t="array" ref="K159">IF($M159="","",INDEX(Inventory!$G$7:$G$1000,$M159-6))</f>
        <v/>
      </c>
      <c r="L159" s="3" t="str" cm="1">
        <f t="array" ref="L159">IF($M159="","",INDEX(Inventory!$C$7:$C$1000,$M159-6))</f>
        <v/>
      </c>
      <c r="M159" t="str" cm="1">
        <f t="array" ref="M159">IFERROR(_xlfn.AGGREGATE(15,6,ROW(Inventory!$A$7:$A$1000)/(Inventory!$S$7:$S$1000&gt;0),ROWS($M$6:M159)),"")</f>
        <v/>
      </c>
    </row>
    <row r="160" spans="1:13" x14ac:dyDescent="0.3">
      <c r="A160" s="19" t="str" cm="1">
        <f t="array" ref="A160">IF($M160="","",INDEX(Inventory!$A$7:$A$1000,$M160-6))</f>
        <v/>
      </c>
      <c r="B160" s="3" t="str" cm="1">
        <f t="array" ref="B160">IF($M160="","",INDEX(Inventory!$B$7:$B$1000,$M160-6))</f>
        <v/>
      </c>
      <c r="C160" s="3" t="str" cm="1">
        <f t="array" ref="C160">IF($M160="","",INDEX(Inventory!$D$7:$D$1000,$M160-6))</f>
        <v/>
      </c>
      <c r="D160" s="3" t="str" cm="1">
        <f t="array" ref="D160">IF($M160="","",INDEX(Inventory!$L$7:$L$1000,$M160-6))</f>
        <v/>
      </c>
      <c r="E160" s="3" t="str" cm="1">
        <f t="array" ref="E160">IF($M160="","",INDEX(Inventory!$M$7:$M$1000,$M160-6))</f>
        <v/>
      </c>
      <c r="F160" s="3" t="str" cm="1">
        <f t="array" ref="F160">IF($M160="","",INDEX(Inventory!$O$7:$O$1000,$M160-6))</f>
        <v/>
      </c>
      <c r="G160" s="3" t="str" cm="1">
        <f t="array" ref="G160">IF($M160="","",INDEX(Inventory!$P$7:$P$1000,$M160-6))</f>
        <v/>
      </c>
      <c r="H160" s="6" t="str" cm="1">
        <f t="array" ref="H160">IF($M160="","",INDEX(Inventory!$S$7:$S$1000,$M160-6))</f>
        <v/>
      </c>
      <c r="I160" s="14" t="str" cm="1">
        <f t="array" ref="I160">IF($M160="","",INDEX(Inventory!$F$7:$F$1000,$M160-6))</f>
        <v/>
      </c>
      <c r="J160" s="7" t="str" cm="1">
        <f t="array" ref="J160">IF($M160="","",INDEX(Inventory!$T$7:$T$1000,$M160-6))</f>
        <v/>
      </c>
      <c r="K160" s="3" t="str" cm="1">
        <f t="array" ref="K160">IF($M160="","",INDEX(Inventory!$G$7:$G$1000,$M160-6))</f>
        <v/>
      </c>
      <c r="L160" s="3" t="str" cm="1">
        <f t="array" ref="L160">IF($M160="","",INDEX(Inventory!$C$7:$C$1000,$M160-6))</f>
        <v/>
      </c>
      <c r="M160" t="str" cm="1">
        <f t="array" ref="M160">IFERROR(_xlfn.AGGREGATE(15,6,ROW(Inventory!$A$7:$A$1000)/(Inventory!$S$7:$S$1000&gt;0),ROWS($M$6:M160)),"")</f>
        <v/>
      </c>
    </row>
    <row r="161" spans="1:13" x14ac:dyDescent="0.3">
      <c r="A161" s="19" t="str" cm="1">
        <f t="array" ref="A161">IF($M161="","",INDEX(Inventory!$A$7:$A$1000,$M161-6))</f>
        <v/>
      </c>
      <c r="B161" s="3" t="str" cm="1">
        <f t="array" ref="B161">IF($M161="","",INDEX(Inventory!$B$7:$B$1000,$M161-6))</f>
        <v/>
      </c>
      <c r="C161" s="3" t="str" cm="1">
        <f t="array" ref="C161">IF($M161="","",INDEX(Inventory!$D$7:$D$1000,$M161-6))</f>
        <v/>
      </c>
      <c r="D161" s="3" t="str" cm="1">
        <f t="array" ref="D161">IF($M161="","",INDEX(Inventory!$L$7:$L$1000,$M161-6))</f>
        <v/>
      </c>
      <c r="E161" s="3" t="str" cm="1">
        <f t="array" ref="E161">IF($M161="","",INDEX(Inventory!$M$7:$M$1000,$M161-6))</f>
        <v/>
      </c>
      <c r="F161" s="3" t="str" cm="1">
        <f t="array" ref="F161">IF($M161="","",INDEX(Inventory!$O$7:$O$1000,$M161-6))</f>
        <v/>
      </c>
      <c r="G161" s="3" t="str" cm="1">
        <f t="array" ref="G161">IF($M161="","",INDEX(Inventory!$P$7:$P$1000,$M161-6))</f>
        <v/>
      </c>
      <c r="H161" s="6" t="str" cm="1">
        <f t="array" ref="H161">IF($M161="","",INDEX(Inventory!$S$7:$S$1000,$M161-6))</f>
        <v/>
      </c>
      <c r="I161" s="14" t="str" cm="1">
        <f t="array" ref="I161">IF($M161="","",INDEX(Inventory!$F$7:$F$1000,$M161-6))</f>
        <v/>
      </c>
      <c r="J161" s="7" t="str" cm="1">
        <f t="array" ref="J161">IF($M161="","",INDEX(Inventory!$T$7:$T$1000,$M161-6))</f>
        <v/>
      </c>
      <c r="K161" s="3" t="str" cm="1">
        <f t="array" ref="K161">IF($M161="","",INDEX(Inventory!$G$7:$G$1000,$M161-6))</f>
        <v/>
      </c>
      <c r="L161" s="3" t="str" cm="1">
        <f t="array" ref="L161">IF($M161="","",INDEX(Inventory!$C$7:$C$1000,$M161-6))</f>
        <v/>
      </c>
      <c r="M161" t="str" cm="1">
        <f t="array" ref="M161">IFERROR(_xlfn.AGGREGATE(15,6,ROW(Inventory!$A$7:$A$1000)/(Inventory!$S$7:$S$1000&gt;0),ROWS($M$6:M161)),"")</f>
        <v/>
      </c>
    </row>
    <row r="162" spans="1:13" x14ac:dyDescent="0.3">
      <c r="A162" s="19" t="str" cm="1">
        <f t="array" ref="A162">IF($M162="","",INDEX(Inventory!$A$7:$A$1000,$M162-6))</f>
        <v/>
      </c>
      <c r="B162" s="3" t="str" cm="1">
        <f t="array" ref="B162">IF($M162="","",INDEX(Inventory!$B$7:$B$1000,$M162-6))</f>
        <v/>
      </c>
      <c r="C162" s="3" t="str" cm="1">
        <f t="array" ref="C162">IF($M162="","",INDEX(Inventory!$D$7:$D$1000,$M162-6))</f>
        <v/>
      </c>
      <c r="D162" s="3" t="str" cm="1">
        <f t="array" ref="D162">IF($M162="","",INDEX(Inventory!$L$7:$L$1000,$M162-6))</f>
        <v/>
      </c>
      <c r="E162" s="3" t="str" cm="1">
        <f t="array" ref="E162">IF($M162="","",INDEX(Inventory!$M$7:$M$1000,$M162-6))</f>
        <v/>
      </c>
      <c r="F162" s="3" t="str" cm="1">
        <f t="array" ref="F162">IF($M162="","",INDEX(Inventory!$O$7:$O$1000,$M162-6))</f>
        <v/>
      </c>
      <c r="G162" s="3" t="str" cm="1">
        <f t="array" ref="G162">IF($M162="","",INDEX(Inventory!$P$7:$P$1000,$M162-6))</f>
        <v/>
      </c>
      <c r="H162" s="6" t="str" cm="1">
        <f t="array" ref="H162">IF($M162="","",INDEX(Inventory!$S$7:$S$1000,$M162-6))</f>
        <v/>
      </c>
      <c r="I162" s="14" t="str" cm="1">
        <f t="array" ref="I162">IF($M162="","",INDEX(Inventory!$F$7:$F$1000,$M162-6))</f>
        <v/>
      </c>
      <c r="J162" s="7" t="str" cm="1">
        <f t="array" ref="J162">IF($M162="","",INDEX(Inventory!$T$7:$T$1000,$M162-6))</f>
        <v/>
      </c>
      <c r="K162" s="3" t="str" cm="1">
        <f t="array" ref="K162">IF($M162="","",INDEX(Inventory!$G$7:$G$1000,$M162-6))</f>
        <v/>
      </c>
      <c r="L162" s="3" t="str" cm="1">
        <f t="array" ref="L162">IF($M162="","",INDEX(Inventory!$C$7:$C$1000,$M162-6))</f>
        <v/>
      </c>
      <c r="M162" t="str" cm="1">
        <f t="array" ref="M162">IFERROR(_xlfn.AGGREGATE(15,6,ROW(Inventory!$A$7:$A$1000)/(Inventory!$S$7:$S$1000&gt;0),ROWS($M$6:M162)),"")</f>
        <v/>
      </c>
    </row>
    <row r="163" spans="1:13" x14ac:dyDescent="0.3">
      <c r="A163" s="19" t="str" cm="1">
        <f t="array" ref="A163">IF($M163="","",INDEX(Inventory!$A$7:$A$1000,$M163-6))</f>
        <v/>
      </c>
      <c r="B163" s="3" t="str" cm="1">
        <f t="array" ref="B163">IF($M163="","",INDEX(Inventory!$B$7:$B$1000,$M163-6))</f>
        <v/>
      </c>
      <c r="C163" s="3" t="str" cm="1">
        <f t="array" ref="C163">IF($M163="","",INDEX(Inventory!$D$7:$D$1000,$M163-6))</f>
        <v/>
      </c>
      <c r="D163" s="3" t="str" cm="1">
        <f t="array" ref="D163">IF($M163="","",INDEX(Inventory!$L$7:$L$1000,$M163-6))</f>
        <v/>
      </c>
      <c r="E163" s="3" t="str" cm="1">
        <f t="array" ref="E163">IF($M163="","",INDEX(Inventory!$M$7:$M$1000,$M163-6))</f>
        <v/>
      </c>
      <c r="F163" s="3" t="str" cm="1">
        <f t="array" ref="F163">IF($M163="","",INDEX(Inventory!$O$7:$O$1000,$M163-6))</f>
        <v/>
      </c>
      <c r="G163" s="3" t="str" cm="1">
        <f t="array" ref="G163">IF($M163="","",INDEX(Inventory!$P$7:$P$1000,$M163-6))</f>
        <v/>
      </c>
      <c r="H163" s="6" t="str" cm="1">
        <f t="array" ref="H163">IF($M163="","",INDEX(Inventory!$S$7:$S$1000,$M163-6))</f>
        <v/>
      </c>
      <c r="I163" s="14" t="str" cm="1">
        <f t="array" ref="I163">IF($M163="","",INDEX(Inventory!$F$7:$F$1000,$M163-6))</f>
        <v/>
      </c>
      <c r="J163" s="7" t="str" cm="1">
        <f t="array" ref="J163">IF($M163="","",INDEX(Inventory!$T$7:$T$1000,$M163-6))</f>
        <v/>
      </c>
      <c r="K163" s="3" t="str" cm="1">
        <f t="array" ref="K163">IF($M163="","",INDEX(Inventory!$G$7:$G$1000,$M163-6))</f>
        <v/>
      </c>
      <c r="L163" s="3" t="str" cm="1">
        <f t="array" ref="L163">IF($M163="","",INDEX(Inventory!$C$7:$C$1000,$M163-6))</f>
        <v/>
      </c>
      <c r="M163" t="str" cm="1">
        <f t="array" ref="M163">IFERROR(_xlfn.AGGREGATE(15,6,ROW(Inventory!$A$7:$A$1000)/(Inventory!$S$7:$S$1000&gt;0),ROWS($M$6:M163)),"")</f>
        <v/>
      </c>
    </row>
    <row r="164" spans="1:13" x14ac:dyDescent="0.3">
      <c r="A164" s="19" t="str" cm="1">
        <f t="array" ref="A164">IF($M164="","",INDEX(Inventory!$A$7:$A$1000,$M164-6))</f>
        <v/>
      </c>
      <c r="B164" s="3" t="str" cm="1">
        <f t="array" ref="B164">IF($M164="","",INDEX(Inventory!$B$7:$B$1000,$M164-6))</f>
        <v/>
      </c>
      <c r="C164" s="3" t="str" cm="1">
        <f t="array" ref="C164">IF($M164="","",INDEX(Inventory!$D$7:$D$1000,$M164-6))</f>
        <v/>
      </c>
      <c r="D164" s="3" t="str" cm="1">
        <f t="array" ref="D164">IF($M164="","",INDEX(Inventory!$L$7:$L$1000,$M164-6))</f>
        <v/>
      </c>
      <c r="E164" s="3" t="str" cm="1">
        <f t="array" ref="E164">IF($M164="","",INDEX(Inventory!$M$7:$M$1000,$M164-6))</f>
        <v/>
      </c>
      <c r="F164" s="3" t="str" cm="1">
        <f t="array" ref="F164">IF($M164="","",INDEX(Inventory!$O$7:$O$1000,$M164-6))</f>
        <v/>
      </c>
      <c r="G164" s="3" t="str" cm="1">
        <f t="array" ref="G164">IF($M164="","",INDEX(Inventory!$P$7:$P$1000,$M164-6))</f>
        <v/>
      </c>
      <c r="H164" s="6" t="str" cm="1">
        <f t="array" ref="H164">IF($M164="","",INDEX(Inventory!$S$7:$S$1000,$M164-6))</f>
        <v/>
      </c>
      <c r="I164" s="14" t="str" cm="1">
        <f t="array" ref="I164">IF($M164="","",INDEX(Inventory!$F$7:$F$1000,$M164-6))</f>
        <v/>
      </c>
      <c r="J164" s="7" t="str" cm="1">
        <f t="array" ref="J164">IF($M164="","",INDEX(Inventory!$T$7:$T$1000,$M164-6))</f>
        <v/>
      </c>
      <c r="K164" s="3" t="str" cm="1">
        <f t="array" ref="K164">IF($M164="","",INDEX(Inventory!$G$7:$G$1000,$M164-6))</f>
        <v/>
      </c>
      <c r="L164" s="3" t="str" cm="1">
        <f t="array" ref="L164">IF($M164="","",INDEX(Inventory!$C$7:$C$1000,$M164-6))</f>
        <v/>
      </c>
      <c r="M164" t="str" cm="1">
        <f t="array" ref="M164">IFERROR(_xlfn.AGGREGATE(15,6,ROW(Inventory!$A$7:$A$1000)/(Inventory!$S$7:$S$1000&gt;0),ROWS($M$6:M164)),"")</f>
        <v/>
      </c>
    </row>
    <row r="165" spans="1:13" x14ac:dyDescent="0.3">
      <c r="A165" s="19" t="str" cm="1">
        <f t="array" ref="A165">IF($M165="","",INDEX(Inventory!$A$7:$A$1000,$M165-6))</f>
        <v/>
      </c>
      <c r="B165" s="3" t="str" cm="1">
        <f t="array" ref="B165">IF($M165="","",INDEX(Inventory!$B$7:$B$1000,$M165-6))</f>
        <v/>
      </c>
      <c r="C165" s="3" t="str" cm="1">
        <f t="array" ref="C165">IF($M165="","",INDEX(Inventory!$D$7:$D$1000,$M165-6))</f>
        <v/>
      </c>
      <c r="D165" s="3" t="str" cm="1">
        <f t="array" ref="D165">IF($M165="","",INDEX(Inventory!$L$7:$L$1000,$M165-6))</f>
        <v/>
      </c>
      <c r="E165" s="3" t="str" cm="1">
        <f t="array" ref="E165">IF($M165="","",INDEX(Inventory!$M$7:$M$1000,$M165-6))</f>
        <v/>
      </c>
      <c r="F165" s="3" t="str" cm="1">
        <f t="array" ref="F165">IF($M165="","",INDEX(Inventory!$O$7:$O$1000,$M165-6))</f>
        <v/>
      </c>
      <c r="G165" s="3" t="str" cm="1">
        <f t="array" ref="G165">IF($M165="","",INDEX(Inventory!$P$7:$P$1000,$M165-6))</f>
        <v/>
      </c>
      <c r="H165" s="6" t="str" cm="1">
        <f t="array" ref="H165">IF($M165="","",INDEX(Inventory!$S$7:$S$1000,$M165-6))</f>
        <v/>
      </c>
      <c r="I165" s="14" t="str" cm="1">
        <f t="array" ref="I165">IF($M165="","",INDEX(Inventory!$F$7:$F$1000,$M165-6))</f>
        <v/>
      </c>
      <c r="J165" s="7" t="str" cm="1">
        <f t="array" ref="J165">IF($M165="","",INDEX(Inventory!$T$7:$T$1000,$M165-6))</f>
        <v/>
      </c>
      <c r="K165" s="3" t="str" cm="1">
        <f t="array" ref="K165">IF($M165="","",INDEX(Inventory!$G$7:$G$1000,$M165-6))</f>
        <v/>
      </c>
      <c r="L165" s="3" t="str" cm="1">
        <f t="array" ref="L165">IF($M165="","",INDEX(Inventory!$C$7:$C$1000,$M165-6))</f>
        <v/>
      </c>
      <c r="M165" t="str" cm="1">
        <f t="array" ref="M165">IFERROR(_xlfn.AGGREGATE(15,6,ROW(Inventory!$A$7:$A$1000)/(Inventory!$S$7:$S$1000&gt;0),ROWS($M$6:M165)),"")</f>
        <v/>
      </c>
    </row>
    <row r="166" spans="1:13" x14ac:dyDescent="0.3">
      <c r="A166" s="19" t="str" cm="1">
        <f t="array" ref="A166">IF($M166="","",INDEX(Inventory!$A$7:$A$1000,$M166-6))</f>
        <v/>
      </c>
      <c r="B166" s="3" t="str" cm="1">
        <f t="array" ref="B166">IF($M166="","",INDEX(Inventory!$B$7:$B$1000,$M166-6))</f>
        <v/>
      </c>
      <c r="C166" s="3" t="str" cm="1">
        <f t="array" ref="C166">IF($M166="","",INDEX(Inventory!$D$7:$D$1000,$M166-6))</f>
        <v/>
      </c>
      <c r="D166" s="3" t="str" cm="1">
        <f t="array" ref="D166">IF($M166="","",INDEX(Inventory!$L$7:$L$1000,$M166-6))</f>
        <v/>
      </c>
      <c r="E166" s="3" t="str" cm="1">
        <f t="array" ref="E166">IF($M166="","",INDEX(Inventory!$M$7:$M$1000,$M166-6))</f>
        <v/>
      </c>
      <c r="F166" s="3" t="str" cm="1">
        <f t="array" ref="F166">IF($M166="","",INDEX(Inventory!$O$7:$O$1000,$M166-6))</f>
        <v/>
      </c>
      <c r="G166" s="3" t="str" cm="1">
        <f t="array" ref="G166">IF($M166="","",INDEX(Inventory!$P$7:$P$1000,$M166-6))</f>
        <v/>
      </c>
      <c r="H166" s="6" t="str" cm="1">
        <f t="array" ref="H166">IF($M166="","",INDEX(Inventory!$S$7:$S$1000,$M166-6))</f>
        <v/>
      </c>
      <c r="I166" s="14" t="str" cm="1">
        <f t="array" ref="I166">IF($M166="","",INDEX(Inventory!$F$7:$F$1000,$M166-6))</f>
        <v/>
      </c>
      <c r="J166" s="7" t="str" cm="1">
        <f t="array" ref="J166">IF($M166="","",INDEX(Inventory!$T$7:$T$1000,$M166-6))</f>
        <v/>
      </c>
      <c r="K166" s="3" t="str" cm="1">
        <f t="array" ref="K166">IF($M166="","",INDEX(Inventory!$G$7:$G$1000,$M166-6))</f>
        <v/>
      </c>
      <c r="L166" s="3" t="str" cm="1">
        <f t="array" ref="L166">IF($M166="","",INDEX(Inventory!$C$7:$C$1000,$M166-6))</f>
        <v/>
      </c>
      <c r="M166" t="str" cm="1">
        <f t="array" ref="M166">IFERROR(_xlfn.AGGREGATE(15,6,ROW(Inventory!$A$7:$A$1000)/(Inventory!$S$7:$S$1000&gt;0),ROWS($M$6:M166)),"")</f>
        <v/>
      </c>
    </row>
    <row r="167" spans="1:13" x14ac:dyDescent="0.3">
      <c r="A167" s="19" t="str" cm="1">
        <f t="array" ref="A167">IF($M167="","",INDEX(Inventory!$A$7:$A$1000,$M167-6))</f>
        <v/>
      </c>
      <c r="B167" s="3" t="str" cm="1">
        <f t="array" ref="B167">IF($M167="","",INDEX(Inventory!$B$7:$B$1000,$M167-6))</f>
        <v/>
      </c>
      <c r="C167" s="3" t="str" cm="1">
        <f t="array" ref="C167">IF($M167="","",INDEX(Inventory!$D$7:$D$1000,$M167-6))</f>
        <v/>
      </c>
      <c r="D167" s="3" t="str" cm="1">
        <f t="array" ref="D167">IF($M167="","",INDEX(Inventory!$L$7:$L$1000,$M167-6))</f>
        <v/>
      </c>
      <c r="E167" s="3" t="str" cm="1">
        <f t="array" ref="E167">IF($M167="","",INDEX(Inventory!$M$7:$M$1000,$M167-6))</f>
        <v/>
      </c>
      <c r="F167" s="3" t="str" cm="1">
        <f t="array" ref="F167">IF($M167="","",INDEX(Inventory!$O$7:$O$1000,$M167-6))</f>
        <v/>
      </c>
      <c r="G167" s="3" t="str" cm="1">
        <f t="array" ref="G167">IF($M167="","",INDEX(Inventory!$P$7:$P$1000,$M167-6))</f>
        <v/>
      </c>
      <c r="H167" s="6" t="str" cm="1">
        <f t="array" ref="H167">IF($M167="","",INDEX(Inventory!$S$7:$S$1000,$M167-6))</f>
        <v/>
      </c>
      <c r="I167" s="14" t="str" cm="1">
        <f t="array" ref="I167">IF($M167="","",INDEX(Inventory!$F$7:$F$1000,$M167-6))</f>
        <v/>
      </c>
      <c r="J167" s="7" t="str" cm="1">
        <f t="array" ref="J167">IF($M167="","",INDEX(Inventory!$T$7:$T$1000,$M167-6))</f>
        <v/>
      </c>
      <c r="K167" s="3" t="str" cm="1">
        <f t="array" ref="K167">IF($M167="","",INDEX(Inventory!$G$7:$G$1000,$M167-6))</f>
        <v/>
      </c>
      <c r="L167" s="3" t="str" cm="1">
        <f t="array" ref="L167">IF($M167="","",INDEX(Inventory!$C$7:$C$1000,$M167-6))</f>
        <v/>
      </c>
      <c r="M167" t="str" cm="1">
        <f t="array" ref="M167">IFERROR(_xlfn.AGGREGATE(15,6,ROW(Inventory!$A$7:$A$1000)/(Inventory!$S$7:$S$1000&gt;0),ROWS($M$6:M167)),"")</f>
        <v/>
      </c>
    </row>
    <row r="168" spans="1:13" x14ac:dyDescent="0.3">
      <c r="A168" s="19" t="str" cm="1">
        <f t="array" ref="A168">IF($M168="","",INDEX(Inventory!$A$7:$A$1000,$M168-6))</f>
        <v/>
      </c>
      <c r="B168" s="3" t="str" cm="1">
        <f t="array" ref="B168">IF($M168="","",INDEX(Inventory!$B$7:$B$1000,$M168-6))</f>
        <v/>
      </c>
      <c r="C168" s="3" t="str" cm="1">
        <f t="array" ref="C168">IF($M168="","",INDEX(Inventory!$D$7:$D$1000,$M168-6))</f>
        <v/>
      </c>
      <c r="D168" s="3" t="str" cm="1">
        <f t="array" ref="D168">IF($M168="","",INDEX(Inventory!$L$7:$L$1000,$M168-6))</f>
        <v/>
      </c>
      <c r="E168" s="3" t="str" cm="1">
        <f t="array" ref="E168">IF($M168="","",INDEX(Inventory!$M$7:$M$1000,$M168-6))</f>
        <v/>
      </c>
      <c r="F168" s="3" t="str" cm="1">
        <f t="array" ref="F168">IF($M168="","",INDEX(Inventory!$O$7:$O$1000,$M168-6))</f>
        <v/>
      </c>
      <c r="G168" s="3" t="str" cm="1">
        <f t="array" ref="G168">IF($M168="","",INDEX(Inventory!$P$7:$P$1000,$M168-6))</f>
        <v/>
      </c>
      <c r="H168" s="6" t="str" cm="1">
        <f t="array" ref="H168">IF($M168="","",INDEX(Inventory!$S$7:$S$1000,$M168-6))</f>
        <v/>
      </c>
      <c r="I168" s="14" t="str" cm="1">
        <f t="array" ref="I168">IF($M168="","",INDEX(Inventory!$F$7:$F$1000,$M168-6))</f>
        <v/>
      </c>
      <c r="J168" s="7" t="str" cm="1">
        <f t="array" ref="J168">IF($M168="","",INDEX(Inventory!$T$7:$T$1000,$M168-6))</f>
        <v/>
      </c>
      <c r="K168" s="3" t="str" cm="1">
        <f t="array" ref="K168">IF($M168="","",INDEX(Inventory!$G$7:$G$1000,$M168-6))</f>
        <v/>
      </c>
      <c r="L168" s="3" t="str" cm="1">
        <f t="array" ref="L168">IF($M168="","",INDEX(Inventory!$C$7:$C$1000,$M168-6))</f>
        <v/>
      </c>
      <c r="M168" t="str" cm="1">
        <f t="array" ref="M168">IFERROR(_xlfn.AGGREGATE(15,6,ROW(Inventory!$A$7:$A$1000)/(Inventory!$S$7:$S$1000&gt;0),ROWS($M$6:M168)),"")</f>
        <v/>
      </c>
    </row>
    <row r="169" spans="1:13" x14ac:dyDescent="0.3">
      <c r="A169" s="19" t="str" cm="1">
        <f t="array" ref="A169">IF($M169="","",INDEX(Inventory!$A$7:$A$1000,$M169-6))</f>
        <v/>
      </c>
      <c r="B169" s="3" t="str" cm="1">
        <f t="array" ref="B169">IF($M169="","",INDEX(Inventory!$B$7:$B$1000,$M169-6))</f>
        <v/>
      </c>
      <c r="C169" s="3" t="str" cm="1">
        <f t="array" ref="C169">IF($M169="","",INDEX(Inventory!$D$7:$D$1000,$M169-6))</f>
        <v/>
      </c>
      <c r="D169" s="3" t="str" cm="1">
        <f t="array" ref="D169">IF($M169="","",INDEX(Inventory!$L$7:$L$1000,$M169-6))</f>
        <v/>
      </c>
      <c r="E169" s="3" t="str" cm="1">
        <f t="array" ref="E169">IF($M169="","",INDEX(Inventory!$M$7:$M$1000,$M169-6))</f>
        <v/>
      </c>
      <c r="F169" s="3" t="str" cm="1">
        <f t="array" ref="F169">IF($M169="","",INDEX(Inventory!$O$7:$O$1000,$M169-6))</f>
        <v/>
      </c>
      <c r="G169" s="3" t="str" cm="1">
        <f t="array" ref="G169">IF($M169="","",INDEX(Inventory!$P$7:$P$1000,$M169-6))</f>
        <v/>
      </c>
      <c r="H169" s="6" t="str" cm="1">
        <f t="array" ref="H169">IF($M169="","",INDEX(Inventory!$S$7:$S$1000,$M169-6))</f>
        <v/>
      </c>
      <c r="I169" s="14" t="str" cm="1">
        <f t="array" ref="I169">IF($M169="","",INDEX(Inventory!$F$7:$F$1000,$M169-6))</f>
        <v/>
      </c>
      <c r="J169" s="7" t="str" cm="1">
        <f t="array" ref="J169">IF($M169="","",INDEX(Inventory!$T$7:$T$1000,$M169-6))</f>
        <v/>
      </c>
      <c r="K169" s="3" t="str" cm="1">
        <f t="array" ref="K169">IF($M169="","",INDEX(Inventory!$G$7:$G$1000,$M169-6))</f>
        <v/>
      </c>
      <c r="L169" s="3" t="str" cm="1">
        <f t="array" ref="L169">IF($M169="","",INDEX(Inventory!$C$7:$C$1000,$M169-6))</f>
        <v/>
      </c>
      <c r="M169" t="str" cm="1">
        <f t="array" ref="M169">IFERROR(_xlfn.AGGREGATE(15,6,ROW(Inventory!$A$7:$A$1000)/(Inventory!$S$7:$S$1000&gt;0),ROWS($M$6:M169)),"")</f>
        <v/>
      </c>
    </row>
    <row r="170" spans="1:13" x14ac:dyDescent="0.3">
      <c r="A170" s="19" t="str" cm="1">
        <f t="array" ref="A170">IF($M170="","",INDEX(Inventory!$A$7:$A$1000,$M170-6))</f>
        <v/>
      </c>
      <c r="B170" s="3" t="str" cm="1">
        <f t="array" ref="B170">IF($M170="","",INDEX(Inventory!$B$7:$B$1000,$M170-6))</f>
        <v/>
      </c>
      <c r="C170" s="3" t="str" cm="1">
        <f t="array" ref="C170">IF($M170="","",INDEX(Inventory!$D$7:$D$1000,$M170-6))</f>
        <v/>
      </c>
      <c r="D170" s="3" t="str" cm="1">
        <f t="array" ref="D170">IF($M170="","",INDEX(Inventory!$L$7:$L$1000,$M170-6))</f>
        <v/>
      </c>
      <c r="E170" s="3" t="str" cm="1">
        <f t="array" ref="E170">IF($M170="","",INDEX(Inventory!$M$7:$M$1000,$M170-6))</f>
        <v/>
      </c>
      <c r="F170" s="3" t="str" cm="1">
        <f t="array" ref="F170">IF($M170="","",INDEX(Inventory!$O$7:$O$1000,$M170-6))</f>
        <v/>
      </c>
      <c r="G170" s="3" t="str" cm="1">
        <f t="array" ref="G170">IF($M170="","",INDEX(Inventory!$P$7:$P$1000,$M170-6))</f>
        <v/>
      </c>
      <c r="H170" s="6" t="str" cm="1">
        <f t="array" ref="H170">IF($M170="","",INDEX(Inventory!$S$7:$S$1000,$M170-6))</f>
        <v/>
      </c>
      <c r="I170" s="14" t="str" cm="1">
        <f t="array" ref="I170">IF($M170="","",INDEX(Inventory!$F$7:$F$1000,$M170-6))</f>
        <v/>
      </c>
      <c r="J170" s="7" t="str" cm="1">
        <f t="array" ref="J170">IF($M170="","",INDEX(Inventory!$T$7:$T$1000,$M170-6))</f>
        <v/>
      </c>
      <c r="K170" s="3" t="str" cm="1">
        <f t="array" ref="K170">IF($M170="","",INDEX(Inventory!$G$7:$G$1000,$M170-6))</f>
        <v/>
      </c>
      <c r="L170" s="3" t="str" cm="1">
        <f t="array" ref="L170">IF($M170="","",INDEX(Inventory!$C$7:$C$1000,$M170-6))</f>
        <v/>
      </c>
      <c r="M170" t="str" cm="1">
        <f t="array" ref="M170">IFERROR(_xlfn.AGGREGATE(15,6,ROW(Inventory!$A$7:$A$1000)/(Inventory!$S$7:$S$1000&gt;0),ROWS($M$6:M170)),"")</f>
        <v/>
      </c>
    </row>
    <row r="171" spans="1:13" x14ac:dyDescent="0.3">
      <c r="A171" s="19" t="str" cm="1">
        <f t="array" ref="A171">IF($M171="","",INDEX(Inventory!$A$7:$A$1000,$M171-6))</f>
        <v/>
      </c>
      <c r="B171" s="3" t="str" cm="1">
        <f t="array" ref="B171">IF($M171="","",INDEX(Inventory!$B$7:$B$1000,$M171-6))</f>
        <v/>
      </c>
      <c r="C171" s="3" t="str" cm="1">
        <f t="array" ref="C171">IF($M171="","",INDEX(Inventory!$D$7:$D$1000,$M171-6))</f>
        <v/>
      </c>
      <c r="D171" s="3" t="str" cm="1">
        <f t="array" ref="D171">IF($M171="","",INDEX(Inventory!$L$7:$L$1000,$M171-6))</f>
        <v/>
      </c>
      <c r="E171" s="3" t="str" cm="1">
        <f t="array" ref="E171">IF($M171="","",INDEX(Inventory!$M$7:$M$1000,$M171-6))</f>
        <v/>
      </c>
      <c r="F171" s="3" t="str" cm="1">
        <f t="array" ref="F171">IF($M171="","",INDEX(Inventory!$O$7:$O$1000,$M171-6))</f>
        <v/>
      </c>
      <c r="G171" s="3" t="str" cm="1">
        <f t="array" ref="G171">IF($M171="","",INDEX(Inventory!$P$7:$P$1000,$M171-6))</f>
        <v/>
      </c>
      <c r="H171" s="6" t="str" cm="1">
        <f t="array" ref="H171">IF($M171="","",INDEX(Inventory!$S$7:$S$1000,$M171-6))</f>
        <v/>
      </c>
      <c r="I171" s="14" t="str" cm="1">
        <f t="array" ref="I171">IF($M171="","",INDEX(Inventory!$F$7:$F$1000,$M171-6))</f>
        <v/>
      </c>
      <c r="J171" s="7" t="str" cm="1">
        <f t="array" ref="J171">IF($M171="","",INDEX(Inventory!$T$7:$T$1000,$M171-6))</f>
        <v/>
      </c>
      <c r="K171" s="3" t="str" cm="1">
        <f t="array" ref="K171">IF($M171="","",INDEX(Inventory!$G$7:$G$1000,$M171-6))</f>
        <v/>
      </c>
      <c r="L171" s="3" t="str" cm="1">
        <f t="array" ref="L171">IF($M171="","",INDEX(Inventory!$C$7:$C$1000,$M171-6))</f>
        <v/>
      </c>
      <c r="M171" t="str" cm="1">
        <f t="array" ref="M171">IFERROR(_xlfn.AGGREGATE(15,6,ROW(Inventory!$A$7:$A$1000)/(Inventory!$S$7:$S$1000&gt;0),ROWS($M$6:M171)),"")</f>
        <v/>
      </c>
    </row>
    <row r="172" spans="1:13" x14ac:dyDescent="0.3">
      <c r="A172" s="19" t="str" cm="1">
        <f t="array" ref="A172">IF($M172="","",INDEX(Inventory!$A$7:$A$1000,$M172-6))</f>
        <v/>
      </c>
      <c r="B172" s="3" t="str" cm="1">
        <f t="array" ref="B172">IF($M172="","",INDEX(Inventory!$B$7:$B$1000,$M172-6))</f>
        <v/>
      </c>
      <c r="C172" s="3" t="str" cm="1">
        <f t="array" ref="C172">IF($M172="","",INDEX(Inventory!$D$7:$D$1000,$M172-6))</f>
        <v/>
      </c>
      <c r="D172" s="3" t="str" cm="1">
        <f t="array" ref="D172">IF($M172="","",INDEX(Inventory!$L$7:$L$1000,$M172-6))</f>
        <v/>
      </c>
      <c r="E172" s="3" t="str" cm="1">
        <f t="array" ref="E172">IF($M172="","",INDEX(Inventory!$M$7:$M$1000,$M172-6))</f>
        <v/>
      </c>
      <c r="F172" s="3" t="str" cm="1">
        <f t="array" ref="F172">IF($M172="","",INDEX(Inventory!$O$7:$O$1000,$M172-6))</f>
        <v/>
      </c>
      <c r="G172" s="3" t="str" cm="1">
        <f t="array" ref="G172">IF($M172="","",INDEX(Inventory!$P$7:$P$1000,$M172-6))</f>
        <v/>
      </c>
      <c r="H172" s="6" t="str" cm="1">
        <f t="array" ref="H172">IF($M172="","",INDEX(Inventory!$S$7:$S$1000,$M172-6))</f>
        <v/>
      </c>
      <c r="I172" s="14" t="str" cm="1">
        <f t="array" ref="I172">IF($M172="","",INDEX(Inventory!$F$7:$F$1000,$M172-6))</f>
        <v/>
      </c>
      <c r="J172" s="7" t="str" cm="1">
        <f t="array" ref="J172">IF($M172="","",INDEX(Inventory!$T$7:$T$1000,$M172-6))</f>
        <v/>
      </c>
      <c r="K172" s="3" t="str" cm="1">
        <f t="array" ref="K172">IF($M172="","",INDEX(Inventory!$G$7:$G$1000,$M172-6))</f>
        <v/>
      </c>
      <c r="L172" s="3" t="str" cm="1">
        <f t="array" ref="L172">IF($M172="","",INDEX(Inventory!$C$7:$C$1000,$M172-6))</f>
        <v/>
      </c>
      <c r="M172" t="str" cm="1">
        <f t="array" ref="M172">IFERROR(_xlfn.AGGREGATE(15,6,ROW(Inventory!$A$7:$A$1000)/(Inventory!$S$7:$S$1000&gt;0),ROWS($M$6:M172)),"")</f>
        <v/>
      </c>
    </row>
    <row r="173" spans="1:13" x14ac:dyDescent="0.3">
      <c r="A173" s="19" t="str" cm="1">
        <f t="array" ref="A173">IF($M173="","",INDEX(Inventory!$A$7:$A$1000,$M173-6))</f>
        <v/>
      </c>
      <c r="B173" s="3" t="str" cm="1">
        <f t="array" ref="B173">IF($M173="","",INDEX(Inventory!$B$7:$B$1000,$M173-6))</f>
        <v/>
      </c>
      <c r="C173" s="3" t="str" cm="1">
        <f t="array" ref="C173">IF($M173="","",INDEX(Inventory!$D$7:$D$1000,$M173-6))</f>
        <v/>
      </c>
      <c r="D173" s="3" t="str" cm="1">
        <f t="array" ref="D173">IF($M173="","",INDEX(Inventory!$L$7:$L$1000,$M173-6))</f>
        <v/>
      </c>
      <c r="E173" s="3" t="str" cm="1">
        <f t="array" ref="E173">IF($M173="","",INDEX(Inventory!$M$7:$M$1000,$M173-6))</f>
        <v/>
      </c>
      <c r="F173" s="3" t="str" cm="1">
        <f t="array" ref="F173">IF($M173="","",INDEX(Inventory!$O$7:$O$1000,$M173-6))</f>
        <v/>
      </c>
      <c r="G173" s="3" t="str" cm="1">
        <f t="array" ref="G173">IF($M173="","",INDEX(Inventory!$P$7:$P$1000,$M173-6))</f>
        <v/>
      </c>
      <c r="H173" s="6" t="str" cm="1">
        <f t="array" ref="H173">IF($M173="","",INDEX(Inventory!$S$7:$S$1000,$M173-6))</f>
        <v/>
      </c>
      <c r="I173" s="14" t="str" cm="1">
        <f t="array" ref="I173">IF($M173="","",INDEX(Inventory!$F$7:$F$1000,$M173-6))</f>
        <v/>
      </c>
      <c r="J173" s="7" t="str" cm="1">
        <f t="array" ref="J173">IF($M173="","",INDEX(Inventory!$T$7:$T$1000,$M173-6))</f>
        <v/>
      </c>
      <c r="K173" s="3" t="str" cm="1">
        <f t="array" ref="K173">IF($M173="","",INDEX(Inventory!$G$7:$G$1000,$M173-6))</f>
        <v/>
      </c>
      <c r="L173" s="3" t="str" cm="1">
        <f t="array" ref="L173">IF($M173="","",INDEX(Inventory!$C$7:$C$1000,$M173-6))</f>
        <v/>
      </c>
      <c r="M173" t="str" cm="1">
        <f t="array" ref="M173">IFERROR(_xlfn.AGGREGATE(15,6,ROW(Inventory!$A$7:$A$1000)/(Inventory!$S$7:$S$1000&gt;0),ROWS($M$6:M173)),"")</f>
        <v/>
      </c>
    </row>
    <row r="174" spans="1:13" x14ac:dyDescent="0.3">
      <c r="A174" s="19" t="str" cm="1">
        <f t="array" ref="A174">IF($M174="","",INDEX(Inventory!$A$7:$A$1000,$M174-6))</f>
        <v/>
      </c>
      <c r="B174" s="3" t="str" cm="1">
        <f t="array" ref="B174">IF($M174="","",INDEX(Inventory!$B$7:$B$1000,$M174-6))</f>
        <v/>
      </c>
      <c r="C174" s="3" t="str" cm="1">
        <f t="array" ref="C174">IF($M174="","",INDEX(Inventory!$D$7:$D$1000,$M174-6))</f>
        <v/>
      </c>
      <c r="D174" s="3" t="str" cm="1">
        <f t="array" ref="D174">IF($M174="","",INDEX(Inventory!$L$7:$L$1000,$M174-6))</f>
        <v/>
      </c>
      <c r="E174" s="3" t="str" cm="1">
        <f t="array" ref="E174">IF($M174="","",INDEX(Inventory!$M$7:$M$1000,$M174-6))</f>
        <v/>
      </c>
      <c r="F174" s="3" t="str" cm="1">
        <f t="array" ref="F174">IF($M174="","",INDEX(Inventory!$O$7:$O$1000,$M174-6))</f>
        <v/>
      </c>
      <c r="G174" s="3" t="str" cm="1">
        <f t="array" ref="G174">IF($M174="","",INDEX(Inventory!$P$7:$P$1000,$M174-6))</f>
        <v/>
      </c>
      <c r="H174" s="6" t="str" cm="1">
        <f t="array" ref="H174">IF($M174="","",INDEX(Inventory!$S$7:$S$1000,$M174-6))</f>
        <v/>
      </c>
      <c r="I174" s="14" t="str" cm="1">
        <f t="array" ref="I174">IF($M174="","",INDEX(Inventory!$F$7:$F$1000,$M174-6))</f>
        <v/>
      </c>
      <c r="J174" s="7" t="str" cm="1">
        <f t="array" ref="J174">IF($M174="","",INDEX(Inventory!$T$7:$T$1000,$M174-6))</f>
        <v/>
      </c>
      <c r="K174" s="3" t="str" cm="1">
        <f t="array" ref="K174">IF($M174="","",INDEX(Inventory!$G$7:$G$1000,$M174-6))</f>
        <v/>
      </c>
      <c r="L174" s="3" t="str" cm="1">
        <f t="array" ref="L174">IF($M174="","",INDEX(Inventory!$C$7:$C$1000,$M174-6))</f>
        <v/>
      </c>
      <c r="M174" t="str" cm="1">
        <f t="array" ref="M174">IFERROR(_xlfn.AGGREGATE(15,6,ROW(Inventory!$A$7:$A$1000)/(Inventory!$S$7:$S$1000&gt;0),ROWS($M$6:M174)),"")</f>
        <v/>
      </c>
    </row>
    <row r="175" spans="1:13" x14ac:dyDescent="0.3">
      <c r="A175" s="19" t="str" cm="1">
        <f t="array" ref="A175">IF($M175="","",INDEX(Inventory!$A$7:$A$1000,$M175-6))</f>
        <v/>
      </c>
      <c r="B175" s="3" t="str" cm="1">
        <f t="array" ref="B175">IF($M175="","",INDEX(Inventory!$B$7:$B$1000,$M175-6))</f>
        <v/>
      </c>
      <c r="C175" s="3" t="str" cm="1">
        <f t="array" ref="C175">IF($M175="","",INDEX(Inventory!$D$7:$D$1000,$M175-6))</f>
        <v/>
      </c>
      <c r="D175" s="3" t="str" cm="1">
        <f t="array" ref="D175">IF($M175="","",INDEX(Inventory!$L$7:$L$1000,$M175-6))</f>
        <v/>
      </c>
      <c r="E175" s="3" t="str" cm="1">
        <f t="array" ref="E175">IF($M175="","",INDEX(Inventory!$M$7:$M$1000,$M175-6))</f>
        <v/>
      </c>
      <c r="F175" s="3" t="str" cm="1">
        <f t="array" ref="F175">IF($M175="","",INDEX(Inventory!$O$7:$O$1000,$M175-6))</f>
        <v/>
      </c>
      <c r="G175" s="3" t="str" cm="1">
        <f t="array" ref="G175">IF($M175="","",INDEX(Inventory!$P$7:$P$1000,$M175-6))</f>
        <v/>
      </c>
      <c r="H175" s="6" t="str" cm="1">
        <f t="array" ref="H175">IF($M175="","",INDEX(Inventory!$S$7:$S$1000,$M175-6))</f>
        <v/>
      </c>
      <c r="I175" s="14" t="str" cm="1">
        <f t="array" ref="I175">IF($M175="","",INDEX(Inventory!$F$7:$F$1000,$M175-6))</f>
        <v/>
      </c>
      <c r="J175" s="7" t="str" cm="1">
        <f t="array" ref="J175">IF($M175="","",INDEX(Inventory!$T$7:$T$1000,$M175-6))</f>
        <v/>
      </c>
      <c r="K175" s="3" t="str" cm="1">
        <f t="array" ref="K175">IF($M175="","",INDEX(Inventory!$G$7:$G$1000,$M175-6))</f>
        <v/>
      </c>
      <c r="L175" s="3" t="str" cm="1">
        <f t="array" ref="L175">IF($M175="","",INDEX(Inventory!$C$7:$C$1000,$M175-6))</f>
        <v/>
      </c>
      <c r="M175" t="str" cm="1">
        <f t="array" ref="M175">IFERROR(_xlfn.AGGREGATE(15,6,ROW(Inventory!$A$7:$A$1000)/(Inventory!$S$7:$S$1000&gt;0),ROWS($M$6:M175)),"")</f>
        <v/>
      </c>
    </row>
    <row r="176" spans="1:13" x14ac:dyDescent="0.3">
      <c r="A176" s="19" t="str" cm="1">
        <f t="array" ref="A176">IF($M176="","",INDEX(Inventory!$A$7:$A$1000,$M176-6))</f>
        <v/>
      </c>
      <c r="B176" s="3" t="str" cm="1">
        <f t="array" ref="B176">IF($M176="","",INDEX(Inventory!$B$7:$B$1000,$M176-6))</f>
        <v/>
      </c>
      <c r="C176" s="3" t="str" cm="1">
        <f t="array" ref="C176">IF($M176="","",INDEX(Inventory!$D$7:$D$1000,$M176-6))</f>
        <v/>
      </c>
      <c r="D176" s="3" t="str" cm="1">
        <f t="array" ref="D176">IF($M176="","",INDEX(Inventory!$L$7:$L$1000,$M176-6))</f>
        <v/>
      </c>
      <c r="E176" s="3" t="str" cm="1">
        <f t="array" ref="E176">IF($M176="","",INDEX(Inventory!$M$7:$M$1000,$M176-6))</f>
        <v/>
      </c>
      <c r="F176" s="3" t="str" cm="1">
        <f t="array" ref="F176">IF($M176="","",INDEX(Inventory!$O$7:$O$1000,$M176-6))</f>
        <v/>
      </c>
      <c r="G176" s="3" t="str" cm="1">
        <f t="array" ref="G176">IF($M176="","",INDEX(Inventory!$P$7:$P$1000,$M176-6))</f>
        <v/>
      </c>
      <c r="H176" s="6" t="str" cm="1">
        <f t="array" ref="H176">IF($M176="","",INDEX(Inventory!$S$7:$S$1000,$M176-6))</f>
        <v/>
      </c>
      <c r="I176" s="14" t="str" cm="1">
        <f t="array" ref="I176">IF($M176="","",INDEX(Inventory!$F$7:$F$1000,$M176-6))</f>
        <v/>
      </c>
      <c r="J176" s="7" t="str" cm="1">
        <f t="array" ref="J176">IF($M176="","",INDEX(Inventory!$T$7:$T$1000,$M176-6))</f>
        <v/>
      </c>
      <c r="K176" s="3" t="str" cm="1">
        <f t="array" ref="K176">IF($M176="","",INDEX(Inventory!$G$7:$G$1000,$M176-6))</f>
        <v/>
      </c>
      <c r="L176" s="3" t="str" cm="1">
        <f t="array" ref="L176">IF($M176="","",INDEX(Inventory!$C$7:$C$1000,$M176-6))</f>
        <v/>
      </c>
      <c r="M176" t="str" cm="1">
        <f t="array" ref="M176">IFERROR(_xlfn.AGGREGATE(15,6,ROW(Inventory!$A$7:$A$1000)/(Inventory!$S$7:$S$1000&gt;0),ROWS($M$6:M176)),"")</f>
        <v/>
      </c>
    </row>
    <row r="177" spans="1:13" x14ac:dyDescent="0.3">
      <c r="A177" s="19" t="str" cm="1">
        <f t="array" ref="A177">IF($M177="","",INDEX(Inventory!$A$7:$A$1000,$M177-6))</f>
        <v/>
      </c>
      <c r="B177" s="3" t="str" cm="1">
        <f t="array" ref="B177">IF($M177="","",INDEX(Inventory!$B$7:$B$1000,$M177-6))</f>
        <v/>
      </c>
      <c r="C177" s="3" t="str" cm="1">
        <f t="array" ref="C177">IF($M177="","",INDEX(Inventory!$D$7:$D$1000,$M177-6))</f>
        <v/>
      </c>
      <c r="D177" s="3" t="str" cm="1">
        <f t="array" ref="D177">IF($M177="","",INDEX(Inventory!$L$7:$L$1000,$M177-6))</f>
        <v/>
      </c>
      <c r="E177" s="3" t="str" cm="1">
        <f t="array" ref="E177">IF($M177="","",INDEX(Inventory!$M$7:$M$1000,$M177-6))</f>
        <v/>
      </c>
      <c r="F177" s="3" t="str" cm="1">
        <f t="array" ref="F177">IF($M177="","",INDEX(Inventory!$O$7:$O$1000,$M177-6))</f>
        <v/>
      </c>
      <c r="G177" s="3" t="str" cm="1">
        <f t="array" ref="G177">IF($M177="","",INDEX(Inventory!$P$7:$P$1000,$M177-6))</f>
        <v/>
      </c>
      <c r="H177" s="6" t="str" cm="1">
        <f t="array" ref="H177">IF($M177="","",INDEX(Inventory!$S$7:$S$1000,$M177-6))</f>
        <v/>
      </c>
      <c r="I177" s="14" t="str" cm="1">
        <f t="array" ref="I177">IF($M177="","",INDEX(Inventory!$F$7:$F$1000,$M177-6))</f>
        <v/>
      </c>
      <c r="J177" s="7" t="str" cm="1">
        <f t="array" ref="J177">IF($M177="","",INDEX(Inventory!$T$7:$T$1000,$M177-6))</f>
        <v/>
      </c>
      <c r="K177" s="3" t="str" cm="1">
        <f t="array" ref="K177">IF($M177="","",INDEX(Inventory!$G$7:$G$1000,$M177-6))</f>
        <v/>
      </c>
      <c r="L177" s="3" t="str" cm="1">
        <f t="array" ref="L177">IF($M177="","",INDEX(Inventory!$C$7:$C$1000,$M177-6))</f>
        <v/>
      </c>
      <c r="M177" t="str" cm="1">
        <f t="array" ref="M177">IFERROR(_xlfn.AGGREGATE(15,6,ROW(Inventory!$A$7:$A$1000)/(Inventory!$S$7:$S$1000&gt;0),ROWS($M$6:M177)),"")</f>
        <v/>
      </c>
    </row>
    <row r="178" spans="1:13" x14ac:dyDescent="0.3">
      <c r="A178" s="19" t="str" cm="1">
        <f t="array" ref="A178">IF($M178="","",INDEX(Inventory!$A$7:$A$1000,$M178-6))</f>
        <v/>
      </c>
      <c r="B178" s="3" t="str" cm="1">
        <f t="array" ref="B178">IF($M178="","",INDEX(Inventory!$B$7:$B$1000,$M178-6))</f>
        <v/>
      </c>
      <c r="C178" s="3" t="str" cm="1">
        <f t="array" ref="C178">IF($M178="","",INDEX(Inventory!$D$7:$D$1000,$M178-6))</f>
        <v/>
      </c>
      <c r="D178" s="3" t="str" cm="1">
        <f t="array" ref="D178">IF($M178="","",INDEX(Inventory!$L$7:$L$1000,$M178-6))</f>
        <v/>
      </c>
      <c r="E178" s="3" t="str" cm="1">
        <f t="array" ref="E178">IF($M178="","",INDEX(Inventory!$M$7:$M$1000,$M178-6))</f>
        <v/>
      </c>
      <c r="F178" s="3" t="str" cm="1">
        <f t="array" ref="F178">IF($M178="","",INDEX(Inventory!$O$7:$O$1000,$M178-6))</f>
        <v/>
      </c>
      <c r="G178" s="3" t="str" cm="1">
        <f t="array" ref="G178">IF($M178="","",INDEX(Inventory!$P$7:$P$1000,$M178-6))</f>
        <v/>
      </c>
      <c r="H178" s="6" t="str" cm="1">
        <f t="array" ref="H178">IF($M178="","",INDEX(Inventory!$S$7:$S$1000,$M178-6))</f>
        <v/>
      </c>
      <c r="I178" s="14" t="str" cm="1">
        <f t="array" ref="I178">IF($M178="","",INDEX(Inventory!$F$7:$F$1000,$M178-6))</f>
        <v/>
      </c>
      <c r="J178" s="7" t="str" cm="1">
        <f t="array" ref="J178">IF($M178="","",INDEX(Inventory!$T$7:$T$1000,$M178-6))</f>
        <v/>
      </c>
      <c r="K178" s="3" t="str" cm="1">
        <f t="array" ref="K178">IF($M178="","",INDEX(Inventory!$G$7:$G$1000,$M178-6))</f>
        <v/>
      </c>
      <c r="L178" s="3" t="str" cm="1">
        <f t="array" ref="L178">IF($M178="","",INDEX(Inventory!$C$7:$C$1000,$M178-6))</f>
        <v/>
      </c>
      <c r="M178" t="str" cm="1">
        <f t="array" ref="M178">IFERROR(_xlfn.AGGREGATE(15,6,ROW(Inventory!$A$7:$A$1000)/(Inventory!$S$7:$S$1000&gt;0),ROWS($M$6:M178)),"")</f>
        <v/>
      </c>
    </row>
    <row r="179" spans="1:13" x14ac:dyDescent="0.3">
      <c r="A179" s="19" t="str" cm="1">
        <f t="array" ref="A179">IF($M179="","",INDEX(Inventory!$A$7:$A$1000,$M179-6))</f>
        <v/>
      </c>
      <c r="B179" s="3" t="str" cm="1">
        <f t="array" ref="B179">IF($M179="","",INDEX(Inventory!$B$7:$B$1000,$M179-6))</f>
        <v/>
      </c>
      <c r="C179" s="3" t="str" cm="1">
        <f t="array" ref="C179">IF($M179="","",INDEX(Inventory!$D$7:$D$1000,$M179-6))</f>
        <v/>
      </c>
      <c r="D179" s="3" t="str" cm="1">
        <f t="array" ref="D179">IF($M179="","",INDEX(Inventory!$L$7:$L$1000,$M179-6))</f>
        <v/>
      </c>
      <c r="E179" s="3" t="str" cm="1">
        <f t="array" ref="E179">IF($M179="","",INDEX(Inventory!$M$7:$M$1000,$M179-6))</f>
        <v/>
      </c>
      <c r="F179" s="3" t="str" cm="1">
        <f t="array" ref="F179">IF($M179="","",INDEX(Inventory!$O$7:$O$1000,$M179-6))</f>
        <v/>
      </c>
      <c r="G179" s="3" t="str" cm="1">
        <f t="array" ref="G179">IF($M179="","",INDEX(Inventory!$P$7:$P$1000,$M179-6))</f>
        <v/>
      </c>
      <c r="H179" s="6" t="str" cm="1">
        <f t="array" ref="H179">IF($M179="","",INDEX(Inventory!$S$7:$S$1000,$M179-6))</f>
        <v/>
      </c>
      <c r="I179" s="14" t="str" cm="1">
        <f t="array" ref="I179">IF($M179="","",INDEX(Inventory!$F$7:$F$1000,$M179-6))</f>
        <v/>
      </c>
      <c r="J179" s="7" t="str" cm="1">
        <f t="array" ref="J179">IF($M179="","",INDEX(Inventory!$T$7:$T$1000,$M179-6))</f>
        <v/>
      </c>
      <c r="K179" s="3" t="str" cm="1">
        <f t="array" ref="K179">IF($M179="","",INDEX(Inventory!$G$7:$G$1000,$M179-6))</f>
        <v/>
      </c>
      <c r="L179" s="3" t="str" cm="1">
        <f t="array" ref="L179">IF($M179="","",INDEX(Inventory!$C$7:$C$1000,$M179-6))</f>
        <v/>
      </c>
      <c r="M179" t="str" cm="1">
        <f t="array" ref="M179">IFERROR(_xlfn.AGGREGATE(15,6,ROW(Inventory!$A$7:$A$1000)/(Inventory!$S$7:$S$1000&gt;0),ROWS($M$6:M179)),"")</f>
        <v/>
      </c>
    </row>
    <row r="180" spans="1:13" x14ac:dyDescent="0.3">
      <c r="A180" s="19" t="str" cm="1">
        <f t="array" ref="A180">IF($M180="","",INDEX(Inventory!$A$7:$A$1000,$M180-6))</f>
        <v/>
      </c>
      <c r="B180" s="3" t="str" cm="1">
        <f t="array" ref="B180">IF($M180="","",INDEX(Inventory!$B$7:$B$1000,$M180-6))</f>
        <v/>
      </c>
      <c r="C180" s="3" t="str" cm="1">
        <f t="array" ref="C180">IF($M180="","",INDEX(Inventory!$D$7:$D$1000,$M180-6))</f>
        <v/>
      </c>
      <c r="D180" s="3" t="str" cm="1">
        <f t="array" ref="D180">IF($M180="","",INDEX(Inventory!$L$7:$L$1000,$M180-6))</f>
        <v/>
      </c>
      <c r="E180" s="3" t="str" cm="1">
        <f t="array" ref="E180">IF($M180="","",INDEX(Inventory!$M$7:$M$1000,$M180-6))</f>
        <v/>
      </c>
      <c r="F180" s="3" t="str" cm="1">
        <f t="array" ref="F180">IF($M180="","",INDEX(Inventory!$O$7:$O$1000,$M180-6))</f>
        <v/>
      </c>
      <c r="G180" s="3" t="str" cm="1">
        <f t="array" ref="G180">IF($M180="","",INDEX(Inventory!$P$7:$P$1000,$M180-6))</f>
        <v/>
      </c>
      <c r="H180" s="6" t="str" cm="1">
        <f t="array" ref="H180">IF($M180="","",INDEX(Inventory!$S$7:$S$1000,$M180-6))</f>
        <v/>
      </c>
      <c r="I180" s="14" t="str" cm="1">
        <f t="array" ref="I180">IF($M180="","",INDEX(Inventory!$F$7:$F$1000,$M180-6))</f>
        <v/>
      </c>
      <c r="J180" s="7" t="str" cm="1">
        <f t="array" ref="J180">IF($M180="","",INDEX(Inventory!$T$7:$T$1000,$M180-6))</f>
        <v/>
      </c>
      <c r="K180" s="3" t="str" cm="1">
        <f t="array" ref="K180">IF($M180="","",INDEX(Inventory!$G$7:$G$1000,$M180-6))</f>
        <v/>
      </c>
      <c r="L180" s="3" t="str" cm="1">
        <f t="array" ref="L180">IF($M180="","",INDEX(Inventory!$C$7:$C$1000,$M180-6))</f>
        <v/>
      </c>
      <c r="M180" t="str" cm="1">
        <f t="array" ref="M180">IFERROR(_xlfn.AGGREGATE(15,6,ROW(Inventory!$A$7:$A$1000)/(Inventory!$S$7:$S$1000&gt;0),ROWS($M$6:M180)),"")</f>
        <v/>
      </c>
    </row>
    <row r="181" spans="1:13" x14ac:dyDescent="0.3">
      <c r="A181" s="19" t="str" cm="1">
        <f t="array" ref="A181">IF($M181="","",INDEX(Inventory!$A$7:$A$1000,$M181-6))</f>
        <v/>
      </c>
      <c r="B181" s="3" t="str" cm="1">
        <f t="array" ref="B181">IF($M181="","",INDEX(Inventory!$B$7:$B$1000,$M181-6))</f>
        <v/>
      </c>
      <c r="C181" s="3" t="str" cm="1">
        <f t="array" ref="C181">IF($M181="","",INDEX(Inventory!$D$7:$D$1000,$M181-6))</f>
        <v/>
      </c>
      <c r="D181" s="3" t="str" cm="1">
        <f t="array" ref="D181">IF($M181="","",INDEX(Inventory!$L$7:$L$1000,$M181-6))</f>
        <v/>
      </c>
      <c r="E181" s="3" t="str" cm="1">
        <f t="array" ref="E181">IF($M181="","",INDEX(Inventory!$M$7:$M$1000,$M181-6))</f>
        <v/>
      </c>
      <c r="F181" s="3" t="str" cm="1">
        <f t="array" ref="F181">IF($M181="","",INDEX(Inventory!$O$7:$O$1000,$M181-6))</f>
        <v/>
      </c>
      <c r="G181" s="3" t="str" cm="1">
        <f t="array" ref="G181">IF($M181="","",INDEX(Inventory!$P$7:$P$1000,$M181-6))</f>
        <v/>
      </c>
      <c r="H181" s="6" t="str" cm="1">
        <f t="array" ref="H181">IF($M181="","",INDEX(Inventory!$S$7:$S$1000,$M181-6))</f>
        <v/>
      </c>
      <c r="I181" s="14" t="str" cm="1">
        <f t="array" ref="I181">IF($M181="","",INDEX(Inventory!$F$7:$F$1000,$M181-6))</f>
        <v/>
      </c>
      <c r="J181" s="7" t="str" cm="1">
        <f t="array" ref="J181">IF($M181="","",INDEX(Inventory!$T$7:$T$1000,$M181-6))</f>
        <v/>
      </c>
      <c r="K181" s="3" t="str" cm="1">
        <f t="array" ref="K181">IF($M181="","",INDEX(Inventory!$G$7:$G$1000,$M181-6))</f>
        <v/>
      </c>
      <c r="L181" s="3" t="str" cm="1">
        <f t="array" ref="L181">IF($M181="","",INDEX(Inventory!$C$7:$C$1000,$M181-6))</f>
        <v/>
      </c>
      <c r="M181" t="str" cm="1">
        <f t="array" ref="M181">IFERROR(_xlfn.AGGREGATE(15,6,ROW(Inventory!$A$7:$A$1000)/(Inventory!$S$7:$S$1000&gt;0),ROWS($M$6:M181)),"")</f>
        <v/>
      </c>
    </row>
    <row r="182" spans="1:13" x14ac:dyDescent="0.3">
      <c r="A182" s="19" t="str" cm="1">
        <f t="array" ref="A182">IF($M182="","",INDEX(Inventory!$A$7:$A$1000,$M182-6))</f>
        <v/>
      </c>
      <c r="B182" s="3" t="str" cm="1">
        <f t="array" ref="B182">IF($M182="","",INDEX(Inventory!$B$7:$B$1000,$M182-6))</f>
        <v/>
      </c>
      <c r="C182" s="3" t="str" cm="1">
        <f t="array" ref="C182">IF($M182="","",INDEX(Inventory!$D$7:$D$1000,$M182-6))</f>
        <v/>
      </c>
      <c r="D182" s="3" t="str" cm="1">
        <f t="array" ref="D182">IF($M182="","",INDEX(Inventory!$L$7:$L$1000,$M182-6))</f>
        <v/>
      </c>
      <c r="E182" s="3" t="str" cm="1">
        <f t="array" ref="E182">IF($M182="","",INDEX(Inventory!$M$7:$M$1000,$M182-6))</f>
        <v/>
      </c>
      <c r="F182" s="3" t="str" cm="1">
        <f t="array" ref="F182">IF($M182="","",INDEX(Inventory!$O$7:$O$1000,$M182-6))</f>
        <v/>
      </c>
      <c r="G182" s="3" t="str" cm="1">
        <f t="array" ref="G182">IF($M182="","",INDEX(Inventory!$P$7:$P$1000,$M182-6))</f>
        <v/>
      </c>
      <c r="H182" s="6" t="str" cm="1">
        <f t="array" ref="H182">IF($M182="","",INDEX(Inventory!$S$7:$S$1000,$M182-6))</f>
        <v/>
      </c>
      <c r="I182" s="14" t="str" cm="1">
        <f t="array" ref="I182">IF($M182="","",INDEX(Inventory!$F$7:$F$1000,$M182-6))</f>
        <v/>
      </c>
      <c r="J182" s="7" t="str" cm="1">
        <f t="array" ref="J182">IF($M182="","",INDEX(Inventory!$T$7:$T$1000,$M182-6))</f>
        <v/>
      </c>
      <c r="K182" s="3" t="str" cm="1">
        <f t="array" ref="K182">IF($M182="","",INDEX(Inventory!$G$7:$G$1000,$M182-6))</f>
        <v/>
      </c>
      <c r="L182" s="3" t="str" cm="1">
        <f t="array" ref="L182">IF($M182="","",INDEX(Inventory!$C$7:$C$1000,$M182-6))</f>
        <v/>
      </c>
      <c r="M182" t="str" cm="1">
        <f t="array" ref="M182">IFERROR(_xlfn.AGGREGATE(15,6,ROW(Inventory!$A$7:$A$1000)/(Inventory!$S$7:$S$1000&gt;0),ROWS($M$6:M182)),"")</f>
        <v/>
      </c>
    </row>
    <row r="183" spans="1:13" x14ac:dyDescent="0.3">
      <c r="A183" s="19" t="str" cm="1">
        <f t="array" ref="A183">IF($M183="","",INDEX(Inventory!$A$7:$A$1000,$M183-6))</f>
        <v/>
      </c>
      <c r="B183" s="3" t="str" cm="1">
        <f t="array" ref="B183">IF($M183="","",INDEX(Inventory!$B$7:$B$1000,$M183-6))</f>
        <v/>
      </c>
      <c r="C183" s="3" t="str" cm="1">
        <f t="array" ref="C183">IF($M183="","",INDEX(Inventory!$D$7:$D$1000,$M183-6))</f>
        <v/>
      </c>
      <c r="D183" s="3" t="str" cm="1">
        <f t="array" ref="D183">IF($M183="","",INDEX(Inventory!$L$7:$L$1000,$M183-6))</f>
        <v/>
      </c>
      <c r="E183" s="3" t="str" cm="1">
        <f t="array" ref="E183">IF($M183="","",INDEX(Inventory!$M$7:$M$1000,$M183-6))</f>
        <v/>
      </c>
      <c r="F183" s="3" t="str" cm="1">
        <f t="array" ref="F183">IF($M183="","",INDEX(Inventory!$O$7:$O$1000,$M183-6))</f>
        <v/>
      </c>
      <c r="G183" s="3" t="str" cm="1">
        <f t="array" ref="G183">IF($M183="","",INDEX(Inventory!$P$7:$P$1000,$M183-6))</f>
        <v/>
      </c>
      <c r="H183" s="6" t="str" cm="1">
        <f t="array" ref="H183">IF($M183="","",INDEX(Inventory!$S$7:$S$1000,$M183-6))</f>
        <v/>
      </c>
      <c r="I183" s="14" t="str" cm="1">
        <f t="array" ref="I183">IF($M183="","",INDEX(Inventory!$F$7:$F$1000,$M183-6))</f>
        <v/>
      </c>
      <c r="J183" s="7" t="str" cm="1">
        <f t="array" ref="J183">IF($M183="","",INDEX(Inventory!$T$7:$T$1000,$M183-6))</f>
        <v/>
      </c>
      <c r="K183" s="3" t="str" cm="1">
        <f t="array" ref="K183">IF($M183="","",INDEX(Inventory!$G$7:$G$1000,$M183-6))</f>
        <v/>
      </c>
      <c r="L183" s="3" t="str" cm="1">
        <f t="array" ref="L183">IF($M183="","",INDEX(Inventory!$C$7:$C$1000,$M183-6))</f>
        <v/>
      </c>
      <c r="M183" t="str" cm="1">
        <f t="array" ref="M183">IFERROR(_xlfn.AGGREGATE(15,6,ROW(Inventory!$A$7:$A$1000)/(Inventory!$S$7:$S$1000&gt;0),ROWS($M$6:M183)),"")</f>
        <v/>
      </c>
    </row>
    <row r="184" spans="1:13" x14ac:dyDescent="0.3">
      <c r="A184" s="19" t="str" cm="1">
        <f t="array" ref="A184">IF($M184="","",INDEX(Inventory!$A$7:$A$1000,$M184-6))</f>
        <v/>
      </c>
      <c r="B184" s="3" t="str" cm="1">
        <f t="array" ref="B184">IF($M184="","",INDEX(Inventory!$B$7:$B$1000,$M184-6))</f>
        <v/>
      </c>
      <c r="C184" s="3" t="str" cm="1">
        <f t="array" ref="C184">IF($M184="","",INDEX(Inventory!$D$7:$D$1000,$M184-6))</f>
        <v/>
      </c>
      <c r="D184" s="3" t="str" cm="1">
        <f t="array" ref="D184">IF($M184="","",INDEX(Inventory!$L$7:$L$1000,$M184-6))</f>
        <v/>
      </c>
      <c r="E184" s="3" t="str" cm="1">
        <f t="array" ref="E184">IF($M184="","",INDEX(Inventory!$M$7:$M$1000,$M184-6))</f>
        <v/>
      </c>
      <c r="F184" s="3" t="str" cm="1">
        <f t="array" ref="F184">IF($M184="","",INDEX(Inventory!$O$7:$O$1000,$M184-6))</f>
        <v/>
      </c>
      <c r="G184" s="3" t="str" cm="1">
        <f t="array" ref="G184">IF($M184="","",INDEX(Inventory!$P$7:$P$1000,$M184-6))</f>
        <v/>
      </c>
      <c r="H184" s="6" t="str" cm="1">
        <f t="array" ref="H184">IF($M184="","",INDEX(Inventory!$S$7:$S$1000,$M184-6))</f>
        <v/>
      </c>
      <c r="I184" s="14" t="str" cm="1">
        <f t="array" ref="I184">IF($M184="","",INDEX(Inventory!$F$7:$F$1000,$M184-6))</f>
        <v/>
      </c>
      <c r="J184" s="7" t="str" cm="1">
        <f t="array" ref="J184">IF($M184="","",INDEX(Inventory!$T$7:$T$1000,$M184-6))</f>
        <v/>
      </c>
      <c r="K184" s="3" t="str" cm="1">
        <f t="array" ref="K184">IF($M184="","",INDEX(Inventory!$G$7:$G$1000,$M184-6))</f>
        <v/>
      </c>
      <c r="L184" s="3" t="str" cm="1">
        <f t="array" ref="L184">IF($M184="","",INDEX(Inventory!$C$7:$C$1000,$M184-6))</f>
        <v/>
      </c>
      <c r="M184" t="str" cm="1">
        <f t="array" ref="M184">IFERROR(_xlfn.AGGREGATE(15,6,ROW(Inventory!$A$7:$A$1000)/(Inventory!$S$7:$S$1000&gt;0),ROWS($M$6:M184)),"")</f>
        <v/>
      </c>
    </row>
    <row r="185" spans="1:13" x14ac:dyDescent="0.3">
      <c r="A185" s="19" t="str" cm="1">
        <f t="array" ref="A185">IF($M185="","",INDEX(Inventory!$A$7:$A$1000,$M185-6))</f>
        <v/>
      </c>
      <c r="B185" s="3" t="str" cm="1">
        <f t="array" ref="B185">IF($M185="","",INDEX(Inventory!$B$7:$B$1000,$M185-6))</f>
        <v/>
      </c>
      <c r="C185" s="3" t="str" cm="1">
        <f t="array" ref="C185">IF($M185="","",INDEX(Inventory!$D$7:$D$1000,$M185-6))</f>
        <v/>
      </c>
      <c r="D185" s="3" t="str" cm="1">
        <f t="array" ref="D185">IF($M185="","",INDEX(Inventory!$L$7:$L$1000,$M185-6))</f>
        <v/>
      </c>
      <c r="E185" s="3" t="str" cm="1">
        <f t="array" ref="E185">IF($M185="","",INDEX(Inventory!$M$7:$M$1000,$M185-6))</f>
        <v/>
      </c>
      <c r="F185" s="3" t="str" cm="1">
        <f t="array" ref="F185">IF($M185="","",INDEX(Inventory!$O$7:$O$1000,$M185-6))</f>
        <v/>
      </c>
      <c r="G185" s="3" t="str" cm="1">
        <f t="array" ref="G185">IF($M185="","",INDEX(Inventory!$P$7:$P$1000,$M185-6))</f>
        <v/>
      </c>
      <c r="H185" s="6" t="str" cm="1">
        <f t="array" ref="H185">IF($M185="","",INDEX(Inventory!$S$7:$S$1000,$M185-6))</f>
        <v/>
      </c>
      <c r="I185" s="14" t="str" cm="1">
        <f t="array" ref="I185">IF($M185="","",INDEX(Inventory!$F$7:$F$1000,$M185-6))</f>
        <v/>
      </c>
      <c r="J185" s="7" t="str" cm="1">
        <f t="array" ref="J185">IF($M185="","",INDEX(Inventory!$T$7:$T$1000,$M185-6))</f>
        <v/>
      </c>
      <c r="K185" s="3" t="str" cm="1">
        <f t="array" ref="K185">IF($M185="","",INDEX(Inventory!$G$7:$G$1000,$M185-6))</f>
        <v/>
      </c>
      <c r="L185" s="3" t="str" cm="1">
        <f t="array" ref="L185">IF($M185="","",INDEX(Inventory!$C$7:$C$1000,$M185-6))</f>
        <v/>
      </c>
      <c r="M185" t="str" cm="1">
        <f t="array" ref="M185">IFERROR(_xlfn.AGGREGATE(15,6,ROW(Inventory!$A$7:$A$1000)/(Inventory!$S$7:$S$1000&gt;0),ROWS($M$6:M185)),"")</f>
        <v/>
      </c>
    </row>
    <row r="186" spans="1:13" x14ac:dyDescent="0.3">
      <c r="A186" s="19" t="str" cm="1">
        <f t="array" ref="A186">IF($M186="","",INDEX(Inventory!$A$7:$A$1000,$M186-6))</f>
        <v/>
      </c>
      <c r="B186" s="3" t="str" cm="1">
        <f t="array" ref="B186">IF($M186="","",INDEX(Inventory!$B$7:$B$1000,$M186-6))</f>
        <v/>
      </c>
      <c r="C186" s="3" t="str" cm="1">
        <f t="array" ref="C186">IF($M186="","",INDEX(Inventory!$D$7:$D$1000,$M186-6))</f>
        <v/>
      </c>
      <c r="D186" s="3" t="str" cm="1">
        <f t="array" ref="D186">IF($M186="","",INDEX(Inventory!$L$7:$L$1000,$M186-6))</f>
        <v/>
      </c>
      <c r="E186" s="3" t="str" cm="1">
        <f t="array" ref="E186">IF($M186="","",INDEX(Inventory!$M$7:$M$1000,$M186-6))</f>
        <v/>
      </c>
      <c r="F186" s="3" t="str" cm="1">
        <f t="array" ref="F186">IF($M186="","",INDEX(Inventory!$O$7:$O$1000,$M186-6))</f>
        <v/>
      </c>
      <c r="G186" s="3" t="str" cm="1">
        <f t="array" ref="G186">IF($M186="","",INDEX(Inventory!$P$7:$P$1000,$M186-6))</f>
        <v/>
      </c>
      <c r="H186" s="6" t="str" cm="1">
        <f t="array" ref="H186">IF($M186="","",INDEX(Inventory!$S$7:$S$1000,$M186-6))</f>
        <v/>
      </c>
      <c r="I186" s="14" t="str" cm="1">
        <f t="array" ref="I186">IF($M186="","",INDEX(Inventory!$F$7:$F$1000,$M186-6))</f>
        <v/>
      </c>
      <c r="J186" s="7" t="str" cm="1">
        <f t="array" ref="J186">IF($M186="","",INDEX(Inventory!$T$7:$T$1000,$M186-6))</f>
        <v/>
      </c>
      <c r="K186" s="3" t="str" cm="1">
        <f t="array" ref="K186">IF($M186="","",INDEX(Inventory!$G$7:$G$1000,$M186-6))</f>
        <v/>
      </c>
      <c r="L186" s="3" t="str" cm="1">
        <f t="array" ref="L186">IF($M186="","",INDEX(Inventory!$C$7:$C$1000,$M186-6))</f>
        <v/>
      </c>
      <c r="M186" t="str" cm="1">
        <f t="array" ref="M186">IFERROR(_xlfn.AGGREGATE(15,6,ROW(Inventory!$A$7:$A$1000)/(Inventory!$S$7:$S$1000&gt;0),ROWS($M$6:M186)),"")</f>
        <v/>
      </c>
    </row>
    <row r="187" spans="1:13" x14ac:dyDescent="0.3">
      <c r="A187" s="19" t="str" cm="1">
        <f t="array" ref="A187">IF($M187="","",INDEX(Inventory!$A$7:$A$1000,$M187-6))</f>
        <v/>
      </c>
      <c r="B187" s="3" t="str" cm="1">
        <f t="array" ref="B187">IF($M187="","",INDEX(Inventory!$B$7:$B$1000,$M187-6))</f>
        <v/>
      </c>
      <c r="C187" s="3" t="str" cm="1">
        <f t="array" ref="C187">IF($M187="","",INDEX(Inventory!$D$7:$D$1000,$M187-6))</f>
        <v/>
      </c>
      <c r="D187" s="3" t="str" cm="1">
        <f t="array" ref="D187">IF($M187="","",INDEX(Inventory!$L$7:$L$1000,$M187-6))</f>
        <v/>
      </c>
      <c r="E187" s="3" t="str" cm="1">
        <f t="array" ref="E187">IF($M187="","",INDEX(Inventory!$M$7:$M$1000,$M187-6))</f>
        <v/>
      </c>
      <c r="F187" s="3" t="str" cm="1">
        <f t="array" ref="F187">IF($M187="","",INDEX(Inventory!$O$7:$O$1000,$M187-6))</f>
        <v/>
      </c>
      <c r="G187" s="3" t="str" cm="1">
        <f t="array" ref="G187">IF($M187="","",INDEX(Inventory!$P$7:$P$1000,$M187-6))</f>
        <v/>
      </c>
      <c r="H187" s="6" t="str" cm="1">
        <f t="array" ref="H187">IF($M187="","",INDEX(Inventory!$S$7:$S$1000,$M187-6))</f>
        <v/>
      </c>
      <c r="I187" s="14" t="str" cm="1">
        <f t="array" ref="I187">IF($M187="","",INDEX(Inventory!$F$7:$F$1000,$M187-6))</f>
        <v/>
      </c>
      <c r="J187" s="7" t="str" cm="1">
        <f t="array" ref="J187">IF($M187="","",INDEX(Inventory!$T$7:$T$1000,$M187-6))</f>
        <v/>
      </c>
      <c r="K187" s="3" t="str" cm="1">
        <f t="array" ref="K187">IF($M187="","",INDEX(Inventory!$G$7:$G$1000,$M187-6))</f>
        <v/>
      </c>
      <c r="L187" s="3" t="str" cm="1">
        <f t="array" ref="L187">IF($M187="","",INDEX(Inventory!$C$7:$C$1000,$M187-6))</f>
        <v/>
      </c>
      <c r="M187" t="str" cm="1">
        <f t="array" ref="M187">IFERROR(_xlfn.AGGREGATE(15,6,ROW(Inventory!$A$7:$A$1000)/(Inventory!$S$7:$S$1000&gt;0),ROWS($M$6:M187)),"")</f>
        <v/>
      </c>
    </row>
    <row r="188" spans="1:13" x14ac:dyDescent="0.3">
      <c r="A188" s="19" t="str" cm="1">
        <f t="array" ref="A188">IF($M188="","",INDEX(Inventory!$A$7:$A$1000,$M188-6))</f>
        <v/>
      </c>
      <c r="B188" s="3" t="str" cm="1">
        <f t="array" ref="B188">IF($M188="","",INDEX(Inventory!$B$7:$B$1000,$M188-6))</f>
        <v/>
      </c>
      <c r="C188" s="3" t="str" cm="1">
        <f t="array" ref="C188">IF($M188="","",INDEX(Inventory!$D$7:$D$1000,$M188-6))</f>
        <v/>
      </c>
      <c r="D188" s="3" t="str" cm="1">
        <f t="array" ref="D188">IF($M188="","",INDEX(Inventory!$L$7:$L$1000,$M188-6))</f>
        <v/>
      </c>
      <c r="E188" s="3" t="str" cm="1">
        <f t="array" ref="E188">IF($M188="","",INDEX(Inventory!$M$7:$M$1000,$M188-6))</f>
        <v/>
      </c>
      <c r="F188" s="3" t="str" cm="1">
        <f t="array" ref="F188">IF($M188="","",INDEX(Inventory!$O$7:$O$1000,$M188-6))</f>
        <v/>
      </c>
      <c r="G188" s="3" t="str" cm="1">
        <f t="array" ref="G188">IF($M188="","",INDEX(Inventory!$P$7:$P$1000,$M188-6))</f>
        <v/>
      </c>
      <c r="H188" s="6" t="str" cm="1">
        <f t="array" ref="H188">IF($M188="","",INDEX(Inventory!$S$7:$S$1000,$M188-6))</f>
        <v/>
      </c>
      <c r="I188" s="14" t="str" cm="1">
        <f t="array" ref="I188">IF($M188="","",INDEX(Inventory!$F$7:$F$1000,$M188-6))</f>
        <v/>
      </c>
      <c r="J188" s="7" t="str" cm="1">
        <f t="array" ref="J188">IF($M188="","",INDEX(Inventory!$T$7:$T$1000,$M188-6))</f>
        <v/>
      </c>
      <c r="K188" s="3" t="str" cm="1">
        <f t="array" ref="K188">IF($M188="","",INDEX(Inventory!$G$7:$G$1000,$M188-6))</f>
        <v/>
      </c>
      <c r="L188" s="3" t="str" cm="1">
        <f t="array" ref="L188">IF($M188="","",INDEX(Inventory!$C$7:$C$1000,$M188-6))</f>
        <v/>
      </c>
      <c r="M188" t="str" cm="1">
        <f t="array" ref="M188">IFERROR(_xlfn.AGGREGATE(15,6,ROW(Inventory!$A$7:$A$1000)/(Inventory!$S$7:$S$1000&gt;0),ROWS($M$6:M188)),"")</f>
        <v/>
      </c>
    </row>
    <row r="189" spans="1:13" x14ac:dyDescent="0.3">
      <c r="A189" s="19" t="str" cm="1">
        <f t="array" ref="A189">IF($M189="","",INDEX(Inventory!$A$7:$A$1000,$M189-6))</f>
        <v/>
      </c>
      <c r="B189" s="3" t="str" cm="1">
        <f t="array" ref="B189">IF($M189="","",INDEX(Inventory!$B$7:$B$1000,$M189-6))</f>
        <v/>
      </c>
      <c r="C189" s="3" t="str" cm="1">
        <f t="array" ref="C189">IF($M189="","",INDEX(Inventory!$D$7:$D$1000,$M189-6))</f>
        <v/>
      </c>
      <c r="D189" s="3" t="str" cm="1">
        <f t="array" ref="D189">IF($M189="","",INDEX(Inventory!$L$7:$L$1000,$M189-6))</f>
        <v/>
      </c>
      <c r="E189" s="3" t="str" cm="1">
        <f t="array" ref="E189">IF($M189="","",INDEX(Inventory!$M$7:$M$1000,$M189-6))</f>
        <v/>
      </c>
      <c r="F189" s="3" t="str" cm="1">
        <f t="array" ref="F189">IF($M189="","",INDEX(Inventory!$O$7:$O$1000,$M189-6))</f>
        <v/>
      </c>
      <c r="G189" s="3" t="str" cm="1">
        <f t="array" ref="G189">IF($M189="","",INDEX(Inventory!$P$7:$P$1000,$M189-6))</f>
        <v/>
      </c>
      <c r="H189" s="6" t="str" cm="1">
        <f t="array" ref="H189">IF($M189="","",INDEX(Inventory!$S$7:$S$1000,$M189-6))</f>
        <v/>
      </c>
      <c r="I189" s="14" t="str" cm="1">
        <f t="array" ref="I189">IF($M189="","",INDEX(Inventory!$F$7:$F$1000,$M189-6))</f>
        <v/>
      </c>
      <c r="J189" s="7" t="str" cm="1">
        <f t="array" ref="J189">IF($M189="","",INDEX(Inventory!$T$7:$T$1000,$M189-6))</f>
        <v/>
      </c>
      <c r="K189" s="3" t="str" cm="1">
        <f t="array" ref="K189">IF($M189="","",INDEX(Inventory!$G$7:$G$1000,$M189-6))</f>
        <v/>
      </c>
      <c r="L189" s="3" t="str" cm="1">
        <f t="array" ref="L189">IF($M189="","",INDEX(Inventory!$C$7:$C$1000,$M189-6))</f>
        <v/>
      </c>
      <c r="M189" t="str" cm="1">
        <f t="array" ref="M189">IFERROR(_xlfn.AGGREGATE(15,6,ROW(Inventory!$A$7:$A$1000)/(Inventory!$S$7:$S$1000&gt;0),ROWS($M$6:M189)),"")</f>
        <v/>
      </c>
    </row>
    <row r="190" spans="1:13" x14ac:dyDescent="0.3">
      <c r="A190" s="19" t="str" cm="1">
        <f t="array" ref="A190">IF($M190="","",INDEX(Inventory!$A$7:$A$1000,$M190-6))</f>
        <v/>
      </c>
      <c r="B190" s="3" t="str" cm="1">
        <f t="array" ref="B190">IF($M190="","",INDEX(Inventory!$B$7:$B$1000,$M190-6))</f>
        <v/>
      </c>
      <c r="C190" s="3" t="str" cm="1">
        <f t="array" ref="C190">IF($M190="","",INDEX(Inventory!$D$7:$D$1000,$M190-6))</f>
        <v/>
      </c>
      <c r="D190" s="3" t="str" cm="1">
        <f t="array" ref="D190">IF($M190="","",INDEX(Inventory!$L$7:$L$1000,$M190-6))</f>
        <v/>
      </c>
      <c r="E190" s="3" t="str" cm="1">
        <f t="array" ref="E190">IF($M190="","",INDEX(Inventory!$M$7:$M$1000,$M190-6))</f>
        <v/>
      </c>
      <c r="F190" s="3" t="str" cm="1">
        <f t="array" ref="F190">IF($M190="","",INDEX(Inventory!$O$7:$O$1000,$M190-6))</f>
        <v/>
      </c>
      <c r="G190" s="3" t="str" cm="1">
        <f t="array" ref="G190">IF($M190="","",INDEX(Inventory!$P$7:$P$1000,$M190-6))</f>
        <v/>
      </c>
      <c r="H190" s="6" t="str" cm="1">
        <f t="array" ref="H190">IF($M190="","",INDEX(Inventory!$S$7:$S$1000,$M190-6))</f>
        <v/>
      </c>
      <c r="I190" s="14" t="str" cm="1">
        <f t="array" ref="I190">IF($M190="","",INDEX(Inventory!$F$7:$F$1000,$M190-6))</f>
        <v/>
      </c>
      <c r="J190" s="7" t="str" cm="1">
        <f t="array" ref="J190">IF($M190="","",INDEX(Inventory!$T$7:$T$1000,$M190-6))</f>
        <v/>
      </c>
      <c r="K190" s="3" t="str" cm="1">
        <f t="array" ref="K190">IF($M190="","",INDEX(Inventory!$G$7:$G$1000,$M190-6))</f>
        <v/>
      </c>
      <c r="L190" s="3" t="str" cm="1">
        <f t="array" ref="L190">IF($M190="","",INDEX(Inventory!$C$7:$C$1000,$M190-6))</f>
        <v/>
      </c>
      <c r="M190" t="str" cm="1">
        <f t="array" ref="M190">IFERROR(_xlfn.AGGREGATE(15,6,ROW(Inventory!$A$7:$A$1000)/(Inventory!$S$7:$S$1000&gt;0),ROWS($M$6:M190)),"")</f>
        <v/>
      </c>
    </row>
    <row r="191" spans="1:13" x14ac:dyDescent="0.3">
      <c r="A191" s="19" t="str" cm="1">
        <f t="array" ref="A191">IF($M191="","",INDEX(Inventory!$A$7:$A$1000,$M191-6))</f>
        <v/>
      </c>
      <c r="B191" s="3" t="str" cm="1">
        <f t="array" ref="B191">IF($M191="","",INDEX(Inventory!$B$7:$B$1000,$M191-6))</f>
        <v/>
      </c>
      <c r="C191" s="3" t="str" cm="1">
        <f t="array" ref="C191">IF($M191="","",INDEX(Inventory!$D$7:$D$1000,$M191-6))</f>
        <v/>
      </c>
      <c r="D191" s="3" t="str" cm="1">
        <f t="array" ref="D191">IF($M191="","",INDEX(Inventory!$L$7:$L$1000,$M191-6))</f>
        <v/>
      </c>
      <c r="E191" s="3" t="str" cm="1">
        <f t="array" ref="E191">IF($M191="","",INDEX(Inventory!$M$7:$M$1000,$M191-6))</f>
        <v/>
      </c>
      <c r="F191" s="3" t="str" cm="1">
        <f t="array" ref="F191">IF($M191="","",INDEX(Inventory!$O$7:$O$1000,$M191-6))</f>
        <v/>
      </c>
      <c r="G191" s="3" t="str" cm="1">
        <f t="array" ref="G191">IF($M191="","",INDEX(Inventory!$P$7:$P$1000,$M191-6))</f>
        <v/>
      </c>
      <c r="H191" s="6" t="str" cm="1">
        <f t="array" ref="H191">IF($M191="","",INDEX(Inventory!$S$7:$S$1000,$M191-6))</f>
        <v/>
      </c>
      <c r="I191" s="14" t="str" cm="1">
        <f t="array" ref="I191">IF($M191="","",INDEX(Inventory!$F$7:$F$1000,$M191-6))</f>
        <v/>
      </c>
      <c r="J191" s="7" t="str" cm="1">
        <f t="array" ref="J191">IF($M191="","",INDEX(Inventory!$T$7:$T$1000,$M191-6))</f>
        <v/>
      </c>
      <c r="K191" s="3" t="str" cm="1">
        <f t="array" ref="K191">IF($M191="","",INDEX(Inventory!$G$7:$G$1000,$M191-6))</f>
        <v/>
      </c>
      <c r="L191" s="3" t="str" cm="1">
        <f t="array" ref="L191">IF($M191="","",INDEX(Inventory!$C$7:$C$1000,$M191-6))</f>
        <v/>
      </c>
      <c r="M191" t="str" cm="1">
        <f t="array" ref="M191">IFERROR(_xlfn.AGGREGATE(15,6,ROW(Inventory!$A$7:$A$1000)/(Inventory!$S$7:$S$1000&gt;0),ROWS($M$6:M191)),"")</f>
        <v/>
      </c>
    </row>
    <row r="192" spans="1:13" x14ac:dyDescent="0.3">
      <c r="A192" s="19" t="str" cm="1">
        <f t="array" ref="A192">IF($M192="","",INDEX(Inventory!$A$7:$A$1000,$M192-6))</f>
        <v/>
      </c>
      <c r="B192" s="3" t="str" cm="1">
        <f t="array" ref="B192">IF($M192="","",INDEX(Inventory!$B$7:$B$1000,$M192-6))</f>
        <v/>
      </c>
      <c r="C192" s="3" t="str" cm="1">
        <f t="array" ref="C192">IF($M192="","",INDEX(Inventory!$D$7:$D$1000,$M192-6))</f>
        <v/>
      </c>
      <c r="D192" s="3" t="str" cm="1">
        <f t="array" ref="D192">IF($M192="","",INDEX(Inventory!$L$7:$L$1000,$M192-6))</f>
        <v/>
      </c>
      <c r="E192" s="3" t="str" cm="1">
        <f t="array" ref="E192">IF($M192="","",INDEX(Inventory!$M$7:$M$1000,$M192-6))</f>
        <v/>
      </c>
      <c r="F192" s="3" t="str" cm="1">
        <f t="array" ref="F192">IF($M192="","",INDEX(Inventory!$O$7:$O$1000,$M192-6))</f>
        <v/>
      </c>
      <c r="G192" s="3" t="str" cm="1">
        <f t="array" ref="G192">IF($M192="","",INDEX(Inventory!$P$7:$P$1000,$M192-6))</f>
        <v/>
      </c>
      <c r="H192" s="6" t="str" cm="1">
        <f t="array" ref="H192">IF($M192="","",INDEX(Inventory!$S$7:$S$1000,$M192-6))</f>
        <v/>
      </c>
      <c r="I192" s="14" t="str" cm="1">
        <f t="array" ref="I192">IF($M192="","",INDEX(Inventory!$F$7:$F$1000,$M192-6))</f>
        <v/>
      </c>
      <c r="J192" s="7" t="str" cm="1">
        <f t="array" ref="J192">IF($M192="","",INDEX(Inventory!$T$7:$T$1000,$M192-6))</f>
        <v/>
      </c>
      <c r="K192" s="3" t="str" cm="1">
        <f t="array" ref="K192">IF($M192="","",INDEX(Inventory!$G$7:$G$1000,$M192-6))</f>
        <v/>
      </c>
      <c r="L192" s="3" t="str" cm="1">
        <f t="array" ref="L192">IF($M192="","",INDEX(Inventory!$C$7:$C$1000,$M192-6))</f>
        <v/>
      </c>
      <c r="M192" t="str" cm="1">
        <f t="array" ref="M192">IFERROR(_xlfn.AGGREGATE(15,6,ROW(Inventory!$A$7:$A$1000)/(Inventory!$S$7:$S$1000&gt;0),ROWS($M$6:M192)),"")</f>
        <v/>
      </c>
    </row>
    <row r="193" spans="1:13" x14ac:dyDescent="0.3">
      <c r="A193" s="19" t="str" cm="1">
        <f t="array" ref="A193">IF($M193="","",INDEX(Inventory!$A$7:$A$1000,$M193-6))</f>
        <v/>
      </c>
      <c r="B193" s="3" t="str" cm="1">
        <f t="array" ref="B193">IF($M193="","",INDEX(Inventory!$B$7:$B$1000,$M193-6))</f>
        <v/>
      </c>
      <c r="C193" s="3" t="str" cm="1">
        <f t="array" ref="C193">IF($M193="","",INDEX(Inventory!$D$7:$D$1000,$M193-6))</f>
        <v/>
      </c>
      <c r="D193" s="3" t="str" cm="1">
        <f t="array" ref="D193">IF($M193="","",INDEX(Inventory!$L$7:$L$1000,$M193-6))</f>
        <v/>
      </c>
      <c r="E193" s="3" t="str" cm="1">
        <f t="array" ref="E193">IF($M193="","",INDEX(Inventory!$M$7:$M$1000,$M193-6))</f>
        <v/>
      </c>
      <c r="F193" s="3" t="str" cm="1">
        <f t="array" ref="F193">IF($M193="","",INDEX(Inventory!$O$7:$O$1000,$M193-6))</f>
        <v/>
      </c>
      <c r="G193" s="3" t="str" cm="1">
        <f t="array" ref="G193">IF($M193="","",INDEX(Inventory!$P$7:$P$1000,$M193-6))</f>
        <v/>
      </c>
      <c r="H193" s="6" t="str" cm="1">
        <f t="array" ref="H193">IF($M193="","",INDEX(Inventory!$S$7:$S$1000,$M193-6))</f>
        <v/>
      </c>
      <c r="I193" s="14" t="str" cm="1">
        <f t="array" ref="I193">IF($M193="","",INDEX(Inventory!$F$7:$F$1000,$M193-6))</f>
        <v/>
      </c>
      <c r="J193" s="7" t="str" cm="1">
        <f t="array" ref="J193">IF($M193="","",INDEX(Inventory!$T$7:$T$1000,$M193-6))</f>
        <v/>
      </c>
      <c r="K193" s="3" t="str" cm="1">
        <f t="array" ref="K193">IF($M193="","",INDEX(Inventory!$G$7:$G$1000,$M193-6))</f>
        <v/>
      </c>
      <c r="L193" s="3" t="str" cm="1">
        <f t="array" ref="L193">IF($M193="","",INDEX(Inventory!$C$7:$C$1000,$M193-6))</f>
        <v/>
      </c>
      <c r="M193" t="str" cm="1">
        <f t="array" ref="M193">IFERROR(_xlfn.AGGREGATE(15,6,ROW(Inventory!$A$7:$A$1000)/(Inventory!$S$7:$S$1000&gt;0),ROWS($M$6:M193)),"")</f>
        <v/>
      </c>
    </row>
    <row r="194" spans="1:13" x14ac:dyDescent="0.3">
      <c r="A194" s="19" t="str" cm="1">
        <f t="array" ref="A194">IF($M194="","",INDEX(Inventory!$A$7:$A$1000,$M194-6))</f>
        <v/>
      </c>
      <c r="B194" s="3" t="str" cm="1">
        <f t="array" ref="B194">IF($M194="","",INDEX(Inventory!$B$7:$B$1000,$M194-6))</f>
        <v/>
      </c>
      <c r="C194" s="3" t="str" cm="1">
        <f t="array" ref="C194">IF($M194="","",INDEX(Inventory!$D$7:$D$1000,$M194-6))</f>
        <v/>
      </c>
      <c r="D194" s="3" t="str" cm="1">
        <f t="array" ref="D194">IF($M194="","",INDEX(Inventory!$L$7:$L$1000,$M194-6))</f>
        <v/>
      </c>
      <c r="E194" s="3" t="str" cm="1">
        <f t="array" ref="E194">IF($M194="","",INDEX(Inventory!$M$7:$M$1000,$M194-6))</f>
        <v/>
      </c>
      <c r="F194" s="3" t="str" cm="1">
        <f t="array" ref="F194">IF($M194="","",INDEX(Inventory!$O$7:$O$1000,$M194-6))</f>
        <v/>
      </c>
      <c r="G194" s="3" t="str" cm="1">
        <f t="array" ref="G194">IF($M194="","",INDEX(Inventory!$P$7:$P$1000,$M194-6))</f>
        <v/>
      </c>
      <c r="H194" s="6" t="str" cm="1">
        <f t="array" ref="H194">IF($M194="","",INDEX(Inventory!$S$7:$S$1000,$M194-6))</f>
        <v/>
      </c>
      <c r="I194" s="14" t="str" cm="1">
        <f t="array" ref="I194">IF($M194="","",INDEX(Inventory!$F$7:$F$1000,$M194-6))</f>
        <v/>
      </c>
      <c r="J194" s="7" t="str" cm="1">
        <f t="array" ref="J194">IF($M194="","",INDEX(Inventory!$T$7:$T$1000,$M194-6))</f>
        <v/>
      </c>
      <c r="K194" s="3" t="str" cm="1">
        <f t="array" ref="K194">IF($M194="","",INDEX(Inventory!$G$7:$G$1000,$M194-6))</f>
        <v/>
      </c>
      <c r="L194" s="3" t="str" cm="1">
        <f t="array" ref="L194">IF($M194="","",INDEX(Inventory!$C$7:$C$1000,$M194-6))</f>
        <v/>
      </c>
      <c r="M194" t="str" cm="1">
        <f t="array" ref="M194">IFERROR(_xlfn.AGGREGATE(15,6,ROW(Inventory!$A$7:$A$1000)/(Inventory!$S$7:$S$1000&gt;0),ROWS($M$6:M194)),"")</f>
        <v/>
      </c>
    </row>
    <row r="195" spans="1:13" x14ac:dyDescent="0.3">
      <c r="A195" s="19" t="str" cm="1">
        <f t="array" ref="A195">IF($M195="","",INDEX(Inventory!$A$7:$A$1000,$M195-6))</f>
        <v/>
      </c>
      <c r="B195" s="3" t="str" cm="1">
        <f t="array" ref="B195">IF($M195="","",INDEX(Inventory!$B$7:$B$1000,$M195-6))</f>
        <v/>
      </c>
      <c r="C195" s="3" t="str" cm="1">
        <f t="array" ref="C195">IF($M195="","",INDEX(Inventory!$D$7:$D$1000,$M195-6))</f>
        <v/>
      </c>
      <c r="D195" s="3" t="str" cm="1">
        <f t="array" ref="D195">IF($M195="","",INDEX(Inventory!$L$7:$L$1000,$M195-6))</f>
        <v/>
      </c>
      <c r="E195" s="3" t="str" cm="1">
        <f t="array" ref="E195">IF($M195="","",INDEX(Inventory!$M$7:$M$1000,$M195-6))</f>
        <v/>
      </c>
      <c r="F195" s="3" t="str" cm="1">
        <f t="array" ref="F195">IF($M195="","",INDEX(Inventory!$O$7:$O$1000,$M195-6))</f>
        <v/>
      </c>
      <c r="G195" s="3" t="str" cm="1">
        <f t="array" ref="G195">IF($M195="","",INDEX(Inventory!$P$7:$P$1000,$M195-6))</f>
        <v/>
      </c>
      <c r="H195" s="6" t="str" cm="1">
        <f t="array" ref="H195">IF($M195="","",INDEX(Inventory!$S$7:$S$1000,$M195-6))</f>
        <v/>
      </c>
      <c r="I195" s="14" t="str" cm="1">
        <f t="array" ref="I195">IF($M195="","",INDEX(Inventory!$F$7:$F$1000,$M195-6))</f>
        <v/>
      </c>
      <c r="J195" s="7" t="str" cm="1">
        <f t="array" ref="J195">IF($M195="","",INDEX(Inventory!$T$7:$T$1000,$M195-6))</f>
        <v/>
      </c>
      <c r="K195" s="3" t="str" cm="1">
        <f t="array" ref="K195">IF($M195="","",INDEX(Inventory!$G$7:$G$1000,$M195-6))</f>
        <v/>
      </c>
      <c r="L195" s="3" t="str" cm="1">
        <f t="array" ref="L195">IF($M195="","",INDEX(Inventory!$C$7:$C$1000,$M195-6))</f>
        <v/>
      </c>
      <c r="M195" t="str" cm="1">
        <f t="array" ref="M195">IFERROR(_xlfn.AGGREGATE(15,6,ROW(Inventory!$A$7:$A$1000)/(Inventory!$S$7:$S$1000&gt;0),ROWS($M$6:M195)),"")</f>
        <v/>
      </c>
    </row>
    <row r="196" spans="1:13" x14ac:dyDescent="0.3">
      <c r="A196" s="19" t="str" cm="1">
        <f t="array" ref="A196">IF($M196="","",INDEX(Inventory!$A$7:$A$1000,$M196-6))</f>
        <v/>
      </c>
      <c r="B196" s="3" t="str" cm="1">
        <f t="array" ref="B196">IF($M196="","",INDEX(Inventory!$B$7:$B$1000,$M196-6))</f>
        <v/>
      </c>
      <c r="C196" s="3" t="str" cm="1">
        <f t="array" ref="C196">IF($M196="","",INDEX(Inventory!$D$7:$D$1000,$M196-6))</f>
        <v/>
      </c>
      <c r="D196" s="3" t="str" cm="1">
        <f t="array" ref="D196">IF($M196="","",INDEX(Inventory!$L$7:$L$1000,$M196-6))</f>
        <v/>
      </c>
      <c r="E196" s="3" t="str" cm="1">
        <f t="array" ref="E196">IF($M196="","",INDEX(Inventory!$M$7:$M$1000,$M196-6))</f>
        <v/>
      </c>
      <c r="F196" s="3" t="str" cm="1">
        <f t="array" ref="F196">IF($M196="","",INDEX(Inventory!$O$7:$O$1000,$M196-6))</f>
        <v/>
      </c>
      <c r="G196" s="3" t="str" cm="1">
        <f t="array" ref="G196">IF($M196="","",INDEX(Inventory!$P$7:$P$1000,$M196-6))</f>
        <v/>
      </c>
      <c r="H196" s="6" t="str" cm="1">
        <f t="array" ref="H196">IF($M196="","",INDEX(Inventory!$S$7:$S$1000,$M196-6))</f>
        <v/>
      </c>
      <c r="I196" s="14" t="str" cm="1">
        <f t="array" ref="I196">IF($M196="","",INDEX(Inventory!$F$7:$F$1000,$M196-6))</f>
        <v/>
      </c>
      <c r="J196" s="7" t="str" cm="1">
        <f t="array" ref="J196">IF($M196="","",INDEX(Inventory!$T$7:$T$1000,$M196-6))</f>
        <v/>
      </c>
      <c r="K196" s="3" t="str" cm="1">
        <f t="array" ref="K196">IF($M196="","",INDEX(Inventory!$G$7:$G$1000,$M196-6))</f>
        <v/>
      </c>
      <c r="L196" s="3" t="str" cm="1">
        <f t="array" ref="L196">IF($M196="","",INDEX(Inventory!$C$7:$C$1000,$M196-6))</f>
        <v/>
      </c>
      <c r="M196" t="str" cm="1">
        <f t="array" ref="M196">IFERROR(_xlfn.AGGREGATE(15,6,ROW(Inventory!$A$7:$A$1000)/(Inventory!$S$7:$S$1000&gt;0),ROWS($M$6:M196)),"")</f>
        <v/>
      </c>
    </row>
    <row r="197" spans="1:13" x14ac:dyDescent="0.3">
      <c r="A197" s="19" t="str" cm="1">
        <f t="array" ref="A197">IF($M197="","",INDEX(Inventory!$A$7:$A$1000,$M197-6))</f>
        <v/>
      </c>
      <c r="B197" s="3" t="str" cm="1">
        <f t="array" ref="B197">IF($M197="","",INDEX(Inventory!$B$7:$B$1000,$M197-6))</f>
        <v/>
      </c>
      <c r="C197" s="3" t="str" cm="1">
        <f t="array" ref="C197">IF($M197="","",INDEX(Inventory!$D$7:$D$1000,$M197-6))</f>
        <v/>
      </c>
      <c r="D197" s="3" t="str" cm="1">
        <f t="array" ref="D197">IF($M197="","",INDEX(Inventory!$L$7:$L$1000,$M197-6))</f>
        <v/>
      </c>
      <c r="E197" s="3" t="str" cm="1">
        <f t="array" ref="E197">IF($M197="","",INDEX(Inventory!$M$7:$M$1000,$M197-6))</f>
        <v/>
      </c>
      <c r="F197" s="3" t="str" cm="1">
        <f t="array" ref="F197">IF($M197="","",INDEX(Inventory!$O$7:$O$1000,$M197-6))</f>
        <v/>
      </c>
      <c r="G197" s="3" t="str" cm="1">
        <f t="array" ref="G197">IF($M197="","",INDEX(Inventory!$P$7:$P$1000,$M197-6))</f>
        <v/>
      </c>
      <c r="H197" s="6" t="str" cm="1">
        <f t="array" ref="H197">IF($M197="","",INDEX(Inventory!$S$7:$S$1000,$M197-6))</f>
        <v/>
      </c>
      <c r="I197" s="14" t="str" cm="1">
        <f t="array" ref="I197">IF($M197="","",INDEX(Inventory!$F$7:$F$1000,$M197-6))</f>
        <v/>
      </c>
      <c r="J197" s="7" t="str" cm="1">
        <f t="array" ref="J197">IF($M197="","",INDEX(Inventory!$T$7:$T$1000,$M197-6))</f>
        <v/>
      </c>
      <c r="K197" s="3" t="str" cm="1">
        <f t="array" ref="K197">IF($M197="","",INDEX(Inventory!$G$7:$G$1000,$M197-6))</f>
        <v/>
      </c>
      <c r="L197" s="3" t="str" cm="1">
        <f t="array" ref="L197">IF($M197="","",INDEX(Inventory!$C$7:$C$1000,$M197-6))</f>
        <v/>
      </c>
      <c r="M197" t="str" cm="1">
        <f t="array" ref="M197">IFERROR(_xlfn.AGGREGATE(15,6,ROW(Inventory!$A$7:$A$1000)/(Inventory!$S$7:$S$1000&gt;0),ROWS($M$6:M197)),"")</f>
        <v/>
      </c>
    </row>
    <row r="198" spans="1:13" x14ac:dyDescent="0.3">
      <c r="A198" s="19" t="str" cm="1">
        <f t="array" ref="A198">IF($M198="","",INDEX(Inventory!$A$7:$A$1000,$M198-6))</f>
        <v/>
      </c>
      <c r="B198" s="3" t="str" cm="1">
        <f t="array" ref="B198">IF($M198="","",INDEX(Inventory!$B$7:$B$1000,$M198-6))</f>
        <v/>
      </c>
      <c r="C198" s="3" t="str" cm="1">
        <f t="array" ref="C198">IF($M198="","",INDEX(Inventory!$D$7:$D$1000,$M198-6))</f>
        <v/>
      </c>
      <c r="D198" s="3" t="str" cm="1">
        <f t="array" ref="D198">IF($M198="","",INDEX(Inventory!$L$7:$L$1000,$M198-6))</f>
        <v/>
      </c>
      <c r="E198" s="3" t="str" cm="1">
        <f t="array" ref="E198">IF($M198="","",INDEX(Inventory!$M$7:$M$1000,$M198-6))</f>
        <v/>
      </c>
      <c r="F198" s="3" t="str" cm="1">
        <f t="array" ref="F198">IF($M198="","",INDEX(Inventory!$O$7:$O$1000,$M198-6))</f>
        <v/>
      </c>
      <c r="G198" s="3" t="str" cm="1">
        <f t="array" ref="G198">IF($M198="","",INDEX(Inventory!$P$7:$P$1000,$M198-6))</f>
        <v/>
      </c>
      <c r="H198" s="6" t="str" cm="1">
        <f t="array" ref="H198">IF($M198="","",INDEX(Inventory!$S$7:$S$1000,$M198-6))</f>
        <v/>
      </c>
      <c r="I198" s="14" t="str" cm="1">
        <f t="array" ref="I198">IF($M198="","",INDEX(Inventory!$F$7:$F$1000,$M198-6))</f>
        <v/>
      </c>
      <c r="J198" s="7" t="str" cm="1">
        <f t="array" ref="J198">IF($M198="","",INDEX(Inventory!$T$7:$T$1000,$M198-6))</f>
        <v/>
      </c>
      <c r="K198" s="3" t="str" cm="1">
        <f t="array" ref="K198">IF($M198="","",INDEX(Inventory!$G$7:$G$1000,$M198-6))</f>
        <v/>
      </c>
      <c r="L198" s="3" t="str" cm="1">
        <f t="array" ref="L198">IF($M198="","",INDEX(Inventory!$C$7:$C$1000,$M198-6))</f>
        <v/>
      </c>
      <c r="M198" t="str" cm="1">
        <f t="array" ref="M198">IFERROR(_xlfn.AGGREGATE(15,6,ROW(Inventory!$A$7:$A$1000)/(Inventory!$S$7:$S$1000&gt;0),ROWS($M$6:M198)),"")</f>
        <v/>
      </c>
    </row>
    <row r="199" spans="1:13" x14ac:dyDescent="0.3">
      <c r="A199" s="29" t="str" cm="1">
        <f t="array" ref="A199">IF($M199="","",INDEX(Inventory!$A$7:$A$1000,$M199-6))</f>
        <v/>
      </c>
      <c r="B199" s="23" t="str" cm="1">
        <f t="array" ref="B199">IF($M199="","",INDEX(Inventory!$B$7:$B$1000,$M199-6))</f>
        <v/>
      </c>
      <c r="C199" s="23" t="str" cm="1">
        <f t="array" ref="C199">IF($M199="","",INDEX(Inventory!$D$7:$D$1000,$M199-6))</f>
        <v/>
      </c>
      <c r="D199" s="23" t="str" cm="1">
        <f t="array" ref="D199">IF($M199="","",INDEX(Inventory!$L$7:$L$1000,$M199-6))</f>
        <v/>
      </c>
      <c r="E199" s="23" t="str" cm="1">
        <f t="array" ref="E199">IF($M199="","",INDEX(Inventory!$M$7:$M$1000,$M199-6))</f>
        <v/>
      </c>
      <c r="F199" s="23" t="str" cm="1">
        <f t="array" ref="F199">IF($M199="","",INDEX(Inventory!$O$7:$O$1000,$M199-6))</f>
        <v/>
      </c>
      <c r="G199" s="23" t="str" cm="1">
        <f t="array" ref="G199">IF($M199="","",INDEX(Inventory!$P$7:$P$1000,$M199-6))</f>
        <v/>
      </c>
      <c r="H199" s="30" t="str" cm="1">
        <f t="array" ref="H199">IF($M199="","",INDEX(Inventory!$S$7:$S$1000,$M199-6))</f>
        <v/>
      </c>
      <c r="I199" s="40" t="str" cm="1">
        <f t="array" ref="I199">IF($M199="","",INDEX(Inventory!$F$7:$F$1000,$M199-6))</f>
        <v/>
      </c>
      <c r="J199" s="41" t="str" cm="1">
        <f t="array" ref="J199">IF($M199="","",INDEX(Inventory!$T$7:$T$1000,$M199-6))</f>
        <v/>
      </c>
      <c r="K199" s="23" t="str" cm="1">
        <f t="array" ref="K199">IF($M199="","",INDEX(Inventory!$G$7:$G$1000,$M199-6))</f>
        <v/>
      </c>
      <c r="L199" s="23" t="str" cm="1">
        <f t="array" ref="L199">IF($M199="","",INDEX(Inventory!$C$7:$C$1000,$M199-6))</f>
        <v/>
      </c>
      <c r="M199" t="str" cm="1">
        <f t="array" ref="M199">IFERROR(_xlfn.AGGREGATE(15,6,ROW(Inventory!$A$7:$A$1000)/(Inventory!$S$7:$S$1000&gt;0),ROWS($M$6:M199)),"")</f>
        <v/>
      </c>
    </row>
    <row r="200" spans="1:13" x14ac:dyDescent="0.3">
      <c r="A200" s="19" t="str" cm="1">
        <f t="array" ref="A200">IF($M200="","",INDEX(Inventory!$A$7:$A$1000,$M200-6))</f>
        <v/>
      </c>
      <c r="B200" s="3" t="str" cm="1">
        <f t="array" ref="B200">IF($M200="","",INDEX(Inventory!$B$7:$B$1000,$M200-6))</f>
        <v/>
      </c>
      <c r="C200" s="3" t="str" cm="1">
        <f t="array" ref="C200">IF($M200="","",INDEX(Inventory!$D$7:$D$1000,$M200-6))</f>
        <v/>
      </c>
      <c r="D200" s="3" t="str" cm="1">
        <f t="array" ref="D200">IF($M200="","",INDEX(Inventory!$L$7:$L$1000,$M200-6))</f>
        <v/>
      </c>
      <c r="E200" s="3" t="str" cm="1">
        <f t="array" ref="E200">IF($M200="","",INDEX(Inventory!$M$7:$M$1000,$M200-6))</f>
        <v/>
      </c>
      <c r="F200" s="3" t="str" cm="1">
        <f t="array" ref="F200">IF($M200="","",INDEX(Inventory!$O$7:$O$1000,$M200-6))</f>
        <v/>
      </c>
      <c r="G200" s="3" t="str" cm="1">
        <f t="array" ref="G200">IF($M200="","",INDEX(Inventory!$P$7:$P$1000,$M200-6))</f>
        <v/>
      </c>
      <c r="H200" s="6" t="str" cm="1">
        <f t="array" ref="H200">IF($M200="","",INDEX(Inventory!$S$7:$S$1000,$M200-6))</f>
        <v/>
      </c>
      <c r="I200" s="14" t="str" cm="1">
        <f t="array" ref="I200">IF($M200="","",INDEX(Inventory!$F$7:$F$1000,$M200-6))</f>
        <v/>
      </c>
      <c r="J200" s="7" t="str" cm="1">
        <f t="array" ref="J200">IF($M200="","",INDEX(Inventory!$T$7:$T$1000,$M200-6))</f>
        <v/>
      </c>
      <c r="K200" s="3" t="str" cm="1">
        <f t="array" ref="K200">IF($M200="","",INDEX(Inventory!$G$7:$G$1000,$M200-6))</f>
        <v/>
      </c>
      <c r="L200" s="3" t="str" cm="1">
        <f t="array" ref="L200">IF($M200="","",INDEX(Inventory!$C$7:$C$1000,$M200-6))</f>
        <v/>
      </c>
      <c r="M200" t="str" cm="1">
        <f t="array" ref="M200">IFERROR(_xlfn.AGGREGATE(15,6,ROW(Inventory!$A$7:$A$1000)/(Inventory!$S$7:$S$1000&gt;0),ROWS($M$6:M200)),"")</f>
        <v/>
      </c>
    </row>
    <row r="201" spans="1:13" x14ac:dyDescent="0.3">
      <c r="A201" s="29" t="str" cm="1">
        <f t="array" ref="A201">IF($M201="","",INDEX(Inventory!$A$7:$A$1000,$M201-6))</f>
        <v/>
      </c>
      <c r="B201" s="23" t="str" cm="1">
        <f t="array" ref="B201">IF($M201="","",INDEX(Inventory!$B$7:$B$1000,$M201-6))</f>
        <v/>
      </c>
      <c r="C201" s="23" t="str" cm="1">
        <f t="array" ref="C201">IF($M201="","",INDEX(Inventory!$D$7:$D$1000,$M201-6))</f>
        <v/>
      </c>
      <c r="D201" s="23" t="str" cm="1">
        <f t="array" ref="D201">IF($M201="","",INDEX(Inventory!$L$7:$L$1000,$M201-6))</f>
        <v/>
      </c>
      <c r="E201" s="23" t="str" cm="1">
        <f t="array" ref="E201">IF($M201="","",INDEX(Inventory!$M$7:$M$1000,$M201-6))</f>
        <v/>
      </c>
      <c r="F201" s="23" t="str" cm="1">
        <f t="array" ref="F201">IF($M201="","",INDEX(Inventory!$O$7:$O$1000,$M201-6))</f>
        <v/>
      </c>
      <c r="G201" s="23" t="str" cm="1">
        <f t="array" ref="G201">IF($M201="","",INDEX(Inventory!$P$7:$P$1000,$M201-6))</f>
        <v/>
      </c>
      <c r="H201" s="30" t="str" cm="1">
        <f t="array" ref="H201">IF($M201="","",INDEX(Inventory!$S$7:$S$1000,$M201-6))</f>
        <v/>
      </c>
      <c r="I201" s="40" t="str" cm="1">
        <f t="array" ref="I201">IF($M201="","",INDEX(Inventory!$F$7:$F$1000,$M201-6))</f>
        <v/>
      </c>
      <c r="J201" s="41" t="str" cm="1">
        <f t="array" ref="J201">IF($M201="","",INDEX(Inventory!$T$7:$T$1000,$M201-6))</f>
        <v/>
      </c>
      <c r="K201" s="23" t="str" cm="1">
        <f t="array" ref="K201">IF($M201="","",INDEX(Inventory!$G$7:$G$1000,$M201-6))</f>
        <v/>
      </c>
      <c r="L201" s="23" t="str" cm="1">
        <f t="array" ref="L201">IF($M201="","",INDEX(Inventory!$C$7:$C$1000,$M201-6))</f>
        <v/>
      </c>
      <c r="M201" t="str" cm="1">
        <f t="array" ref="M201">IFERROR(_xlfn.AGGREGATE(15,6,ROW(Inventory!$A$7:$A$1000)/(Inventory!$S$7:$S$1000&gt;0),ROWS($M$6:M201)),"")</f>
        <v/>
      </c>
    </row>
    <row r="202" spans="1:13" x14ac:dyDescent="0.3">
      <c r="I202" s="15" t="s">
        <v>81</v>
      </c>
      <c r="J202" s="7">
        <f>SUM(J6:J201)</f>
        <v>770.19999999999993</v>
      </c>
    </row>
  </sheetData>
  <sheetProtection sheet="1" objects="1" scenarios="1"/>
  <mergeCells count="1">
    <mergeCell ref="A1:C3"/>
  </mergeCells>
  <pageMargins left="0.75" right="0.75" top="1" bottom="1" header="0.5" footer="0.5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tabSelected="1" workbookViewId="0">
      <selection activeCell="G24" sqref="G24"/>
    </sheetView>
  </sheetViews>
  <sheetFormatPr defaultColWidth="9.109375" defaultRowHeight="14.4" x14ac:dyDescent="0.3"/>
  <cols>
    <col min="1" max="1" width="32" style="34" customWidth="1"/>
    <col min="2" max="2" width="24.88671875" style="34" bestFit="1" customWidth="1"/>
    <col min="3" max="3" width="8" style="34" customWidth="1"/>
    <col min="4" max="4" width="6.109375" style="34" bestFit="1" customWidth="1"/>
    <col min="5" max="5" width="14" style="34" customWidth="1"/>
    <col min="6" max="6" width="16" style="34" customWidth="1"/>
    <col min="7" max="7" width="28" style="34" customWidth="1"/>
    <col min="8" max="16384" width="9.109375" style="34"/>
  </cols>
  <sheetData>
    <row r="1" spans="1:7" ht="18" x14ac:dyDescent="0.35">
      <c r="A1" s="33" t="s">
        <v>82</v>
      </c>
    </row>
    <row r="3" spans="1:7" x14ac:dyDescent="0.3">
      <c r="A3" s="34" t="s">
        <v>83</v>
      </c>
      <c r="B3" s="34" t="str">
        <f ca="1">TEXT(TODAY(),"YYYYMMDD")&amp;"-001"</f>
        <v>20260321-001</v>
      </c>
    </row>
    <row r="4" spans="1:7" x14ac:dyDescent="0.3">
      <c r="A4" s="34" t="s">
        <v>84</v>
      </c>
      <c r="B4" s="35">
        <f ca="1">TODAY()</f>
        <v>46102</v>
      </c>
    </row>
    <row r="6" spans="1:7" x14ac:dyDescent="0.3">
      <c r="A6" s="34" t="s">
        <v>18</v>
      </c>
      <c r="B6" s="34" t="s">
        <v>23</v>
      </c>
    </row>
    <row r="7" spans="1:7" x14ac:dyDescent="0.3">
      <c r="A7" s="34" t="s">
        <v>19</v>
      </c>
      <c r="B7" s="34" t="str">
        <f>IF(B6="","",IFERROR(_xlfn.XLOOKUP(B6, Suppliers!$A$4:$A$404, Suppliers!$B$4:$B$404, ""), ""))</f>
        <v>orders@salonsupply.co.uk</v>
      </c>
    </row>
    <row r="8" spans="1:7" x14ac:dyDescent="0.3">
      <c r="A8" s="34" t="s">
        <v>20</v>
      </c>
      <c r="B8" s="34" t="str">
        <f>IF(B6="","",IFERROR(_xlfn.XLOOKUP(B6, Suppliers!$A$4:$A$404, Suppliers!$C$4:$C$404, ""), ""))</f>
        <v>0207 123 4567</v>
      </c>
    </row>
    <row r="10" spans="1:7" x14ac:dyDescent="0.3">
      <c r="A10" s="34" t="s">
        <v>85</v>
      </c>
      <c r="B10" s="36" t="str">
        <f>Settings!B9</f>
        <v xml:space="preserve">John Somebody </v>
      </c>
    </row>
    <row r="11" spans="1:7" x14ac:dyDescent="0.3">
      <c r="B11" s="36" t="str">
        <f>Settings!B10</f>
        <v>29 Some Street</v>
      </c>
    </row>
    <row r="12" spans="1:7" x14ac:dyDescent="0.3">
      <c r="B12" s="36" t="str">
        <f>Settings!B11</f>
        <v>SomeTown, SomeVillage</v>
      </c>
    </row>
    <row r="13" spans="1:7" x14ac:dyDescent="0.3">
      <c r="B13" s="36" t="str">
        <f>Settings!B12</f>
        <v>Some County</v>
      </c>
    </row>
    <row r="14" spans="1:7" x14ac:dyDescent="0.3">
      <c r="B14" s="36" t="str">
        <f>Settings!B13</f>
        <v>Some Postcode</v>
      </c>
    </row>
    <row r="16" spans="1:7" x14ac:dyDescent="0.3">
      <c r="A16" s="37" t="s">
        <v>36</v>
      </c>
      <c r="B16" s="37" t="s">
        <v>37</v>
      </c>
      <c r="C16" s="37" t="s">
        <v>86</v>
      </c>
      <c r="D16" s="37" t="s">
        <v>97</v>
      </c>
      <c r="E16" s="37" t="s">
        <v>87</v>
      </c>
      <c r="F16" s="37" t="s">
        <v>88</v>
      </c>
      <c r="G16" s="37" t="s">
        <v>55</v>
      </c>
    </row>
    <row r="17" spans="1:7" x14ac:dyDescent="0.3">
      <c r="A17" s="38"/>
      <c r="B17" s="38"/>
      <c r="C17" s="38"/>
      <c r="D17" s="38"/>
      <c r="E17" s="4"/>
      <c r="F17" s="4">
        <f t="shared" ref="F17:F26" si="0">IFERROR(C17*E17,0)</f>
        <v>0</v>
      </c>
      <c r="G17" s="38"/>
    </row>
    <row r="18" spans="1:7" x14ac:dyDescent="0.3">
      <c r="A18" s="38"/>
      <c r="B18" s="38"/>
      <c r="C18" s="38"/>
      <c r="D18" s="38"/>
      <c r="E18" s="4"/>
      <c r="F18" s="4">
        <f t="shared" si="0"/>
        <v>0</v>
      </c>
      <c r="G18" s="38"/>
    </row>
    <row r="19" spans="1:7" x14ac:dyDescent="0.3">
      <c r="A19" s="38"/>
      <c r="B19" s="38"/>
      <c r="C19" s="38"/>
      <c r="D19" s="38"/>
      <c r="E19" s="4"/>
      <c r="F19" s="4">
        <f t="shared" si="0"/>
        <v>0</v>
      </c>
      <c r="G19" s="38"/>
    </row>
    <row r="20" spans="1:7" x14ac:dyDescent="0.3">
      <c r="A20" s="38"/>
      <c r="B20" s="38"/>
      <c r="C20" s="38"/>
      <c r="D20" s="38"/>
      <c r="E20" s="4"/>
      <c r="F20" s="4">
        <f t="shared" si="0"/>
        <v>0</v>
      </c>
      <c r="G20" s="38"/>
    </row>
    <row r="21" spans="1:7" x14ac:dyDescent="0.3">
      <c r="A21" s="38"/>
      <c r="B21" s="38"/>
      <c r="C21" s="38"/>
      <c r="D21" s="38"/>
      <c r="E21" s="4"/>
      <c r="F21" s="4">
        <f t="shared" si="0"/>
        <v>0</v>
      </c>
      <c r="G21" s="38"/>
    </row>
    <row r="22" spans="1:7" x14ac:dyDescent="0.3">
      <c r="A22" s="38"/>
      <c r="B22" s="38"/>
      <c r="C22" s="38"/>
      <c r="D22" s="38"/>
      <c r="E22" s="4"/>
      <c r="F22" s="4">
        <f t="shared" si="0"/>
        <v>0</v>
      </c>
      <c r="G22" s="38"/>
    </row>
    <row r="23" spans="1:7" x14ac:dyDescent="0.3">
      <c r="A23" s="38"/>
      <c r="B23" s="38"/>
      <c r="C23" s="38"/>
      <c r="D23" s="38"/>
      <c r="E23" s="4"/>
      <c r="F23" s="4">
        <f t="shared" si="0"/>
        <v>0</v>
      </c>
      <c r="G23" s="38"/>
    </row>
    <row r="24" spans="1:7" x14ac:dyDescent="0.3">
      <c r="A24" s="38"/>
      <c r="B24" s="38"/>
      <c r="C24" s="38"/>
      <c r="D24" s="38"/>
      <c r="E24" s="4"/>
      <c r="F24" s="4">
        <f t="shared" si="0"/>
        <v>0</v>
      </c>
      <c r="G24" s="38"/>
    </row>
    <row r="25" spans="1:7" x14ac:dyDescent="0.3">
      <c r="A25" s="38"/>
      <c r="B25" s="38"/>
      <c r="C25" s="38"/>
      <c r="D25" s="38"/>
      <c r="E25" s="4"/>
      <c r="F25" s="4">
        <f t="shared" si="0"/>
        <v>0</v>
      </c>
      <c r="G25" s="38"/>
    </row>
    <row r="26" spans="1:7" x14ac:dyDescent="0.3">
      <c r="A26" s="38"/>
      <c r="B26" s="38"/>
      <c r="C26" s="38"/>
      <c r="D26" s="38"/>
      <c r="E26" s="4"/>
      <c r="F26" s="4">
        <f t="shared" si="0"/>
        <v>0</v>
      </c>
      <c r="G26" s="38"/>
    </row>
    <row r="27" spans="1:7" ht="15" thickBot="1" x14ac:dyDescent="0.35">
      <c r="E27" s="34" t="s">
        <v>81</v>
      </c>
      <c r="F27" s="39">
        <f>SUM(F17:F26)</f>
        <v>0</v>
      </c>
    </row>
    <row r="28" spans="1:7" ht="15" thickTop="1" x14ac:dyDescent="0.3">
      <c r="E28" s="34" t="s">
        <v>55</v>
      </c>
    </row>
    <row r="29" spans="1:7" x14ac:dyDescent="0.3">
      <c r="B29" s="46" t="s">
        <v>89</v>
      </c>
      <c r="C29" s="46"/>
      <c r="D29" s="46"/>
      <c r="E29" s="46"/>
      <c r="F29" s="46"/>
    </row>
  </sheetData>
  <sheetProtection sheet="1" objects="1" scenarios="1"/>
  <mergeCells count="1">
    <mergeCell ref="B29:F29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3F57B71-D2CE-4D8E-9601-3F435C4677EA}">
          <x14:formula1>
            <xm:f>Suppliers!$A$4:$A$200</xm:f>
          </x14:formula1>
          <xm:sqref>B6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Stock Reorder Guide</vt:lpstr>
      <vt:lpstr>Settings</vt:lpstr>
      <vt:lpstr>Suppliers</vt:lpstr>
      <vt:lpstr>Inventory</vt:lpstr>
      <vt:lpstr>ReorderList</vt:lpstr>
      <vt:lpstr>PurchaseOrder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stephen henney</cp:lastModifiedBy>
  <dcterms:created xsi:type="dcterms:W3CDTF">2025-09-20T00:49:10Z</dcterms:created>
  <dcterms:modified xsi:type="dcterms:W3CDTF">2026-03-21T06:01:28Z</dcterms:modified>
</cp:coreProperties>
</file>